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méthode VA Aude" sheetId="1" r:id="rId1"/>
    <sheet name="v venale terres et prés" sheetId="2" r:id="rId2"/>
    <sheet name="Liste communes par PRA" sheetId="3" r:id="rId3"/>
    <sheet name="valeur vénale vignes" sheetId="4" r:id="rId4"/>
    <sheet name="Ratio -agriculture et aval " sheetId="5" r:id="rId5"/>
  </sheets>
  <definedNames>
    <definedName name="_xlnm._FilterDatabase" localSheetId="2" hidden="1">'Liste communes par PRA'!$A$1:$F$437</definedName>
    <definedName name="Excel_BuiltIn_Print_Area" localSheetId="1">'v venale terres et prés'!$A:$A</definedName>
    <definedName name="Excel_BuiltIn__FilterDatabase" localSheetId="1">'v venale terres et prés'!$I$1:$I$13</definedName>
    <definedName name="Excel_BuiltIn__FilterDatabase" localSheetId="2">'Liste communes par PRA'!$A$1:$F$437</definedName>
  </definedNames>
  <calcPr fullCalcOnLoad="1"/>
</workbook>
</file>

<file path=xl/sharedStrings.xml><?xml version="1.0" encoding="utf-8"?>
<sst xmlns="http://schemas.openxmlformats.org/spreadsheetml/2006/main" count="2307" uniqueCount="989">
  <si>
    <t>Ensemble des production de la Ferme Occitanie</t>
  </si>
  <si>
    <t>Méthode de calcul basée sur la valeur ajoutée</t>
  </si>
  <si>
    <t>1/ Pertes du territoire</t>
  </si>
  <si>
    <t>Agriculture et amont</t>
  </si>
  <si>
    <t>certains éléments de calcul sont susceptibles d’évoluer sur avis</t>
  </si>
  <si>
    <t>V Ajoutée ( rica Languedoc Roussillon)</t>
  </si>
  <si>
    <t>de la CDPENAF de l’Aude (taux actualisation, durée reconstitution…)</t>
  </si>
  <si>
    <t>Valeur Ajoutée  rica /ha</t>
  </si>
  <si>
    <t>des majorations pourront être en outre décidées pour certains</t>
  </si>
  <si>
    <t>Aval</t>
  </si>
  <si>
    <t>critères non pris en compte dans les données disponibles</t>
  </si>
  <si>
    <t>Valeur ajoutée IAA et commerce de gros produits agricoles brut (Occitanie)</t>
  </si>
  <si>
    <t>(irrigation, valeur agronomique, structuration parcellaire…)</t>
  </si>
  <si>
    <t>valeur ajoutée / ha</t>
  </si>
  <si>
    <t>Perte totale €/ha</t>
  </si>
  <si>
    <t>si cultures pérennes, compter 12 ans</t>
  </si>
  <si>
    <t xml:space="preserve">nb cumulé années </t>
  </si>
  <si>
    <t>taux d’actualisation de 5%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</si>
  <si>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</si>
  <si>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</si>
  <si>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</si>
  <si>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</si>
  <si>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</si>
  <si>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</si>
  <si>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</si>
  <si>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</si>
  <si>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</si>
  <si>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</si>
  <si>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Total  10 ans</t>
  </si>
  <si>
    <t>N+10</t>
  </si>
  <si>
    <t>N+11</t>
  </si>
  <si>
    <t>Total 12 ans</t>
  </si>
  <si>
    <t>pertes  LR agriculture</t>
  </si>
  <si>
    <t xml:space="preserve"> perte = cumul des valeurs ajoutées annuelles actualisées sur la durée de reconstitution du potentiel</t>
  </si>
  <si>
    <t xml:space="preserve">pertes  aval </t>
  </si>
  <si>
    <t xml:space="preserve">2/ Investissement nécessaire à la reconstitution du potentiel </t>
  </si>
  <si>
    <t xml:space="preserve">ratio investissement/ VA – agriculture </t>
  </si>
  <si>
    <t xml:space="preserve">ratio investissement/VA -  aval </t>
  </si>
  <si>
    <t>Cultures annuelles</t>
  </si>
  <si>
    <t>Si cultures pérennes</t>
  </si>
  <si>
    <t>investissement agriculture</t>
  </si>
  <si>
    <t xml:space="preserve"> = perte pour 10 ans x ratio invest / V ajoutée</t>
  </si>
  <si>
    <t xml:space="preserve"> = perte pour 12 ans x ratio invest / V ajoutée</t>
  </si>
  <si>
    <t xml:space="preserve">investissement aval </t>
  </si>
  <si>
    <t>total investissement nécessaire /ha perdu</t>
  </si>
  <si>
    <t>3/ récapitulatif du montant de la compensation</t>
  </si>
  <si>
    <t>total investissement nécessaire /ha perdu (a)</t>
  </si>
  <si>
    <t>Valeur vénale des biens perdus (b)</t>
  </si>
  <si>
    <r>
      <rPr>
        <i/>
        <sz val="10"/>
        <rFont val="Arial"/>
        <family val="2"/>
      </rPr>
      <t>montant par hectare (Dominante)</t>
    </r>
    <r>
      <rPr>
        <b/>
        <i/>
        <sz val="10"/>
        <rFont val="Arial"/>
        <family val="2"/>
      </rPr>
      <t xml:space="preserve"> à adapter selon la petite région considérée et selon la culture</t>
    </r>
  </si>
  <si>
    <t>Total (a+b) montant de la compensation</t>
  </si>
  <si>
    <r>
      <rPr>
        <sz val="10"/>
        <rFont val="Arial"/>
        <family val="2"/>
      </rPr>
      <t xml:space="preserve">montant total </t>
    </r>
    <r>
      <rPr>
        <u val="single"/>
        <sz val="10"/>
        <rFont val="Arial"/>
        <family val="2"/>
      </rPr>
      <t xml:space="preserve">par hectare </t>
    </r>
  </si>
  <si>
    <t>PRIX MOYEN DES TERRES ET PRÉS, NOUVELLES SÉRIES, ÉVOLUTION DE 2008 à 2020</t>
  </si>
  <si>
    <r>
      <rPr>
        <i/>
        <sz val="10"/>
        <rFont val="Arial"/>
        <family val="2"/>
      </rPr>
      <t>prix moyen des terres et prés libres de plus de 70 ares (euros courants / ha)</t>
    </r>
    <r>
      <rPr>
        <i/>
        <vertAlign val="superscript"/>
        <sz val="10"/>
        <rFont val="Arial"/>
        <family val="0"/>
      </rPr>
      <t>(1)</t>
    </r>
    <r>
      <rPr>
        <i/>
        <sz val="10"/>
        <rFont val="Arial"/>
        <family val="0"/>
      </rPr>
      <t xml:space="preserve"> </t>
    </r>
  </si>
  <si>
    <t>2008</t>
  </si>
  <si>
    <t>2009</t>
  </si>
  <si>
    <t>Minima</t>
  </si>
  <si>
    <t>Maxima</t>
  </si>
  <si>
    <t>OCCITANIE - AUDE</t>
  </si>
  <si>
    <t>non fixé</t>
  </si>
  <si>
    <t xml:space="preserve"> 11 1 LAURAGAIS MONTAGNE-NOIRE - REGION VITICOLE </t>
  </si>
  <si>
    <t xml:space="preserve"> 11 2 RAZES PAYS-DE-SAULT </t>
  </si>
  <si>
    <t xml:space="preserve"> 11 3 NARBONNAIS </t>
  </si>
  <si>
    <t>(1) Les prix moyens triennaux 2019 correspondent à la moyenne 2017-2018-2019.</t>
  </si>
  <si>
    <t>Source : Safer-SSP-Terres d'Europe-Scafr</t>
  </si>
  <si>
    <t xml:space="preserve"> Arrêté du 11 juillet 2019</t>
  </si>
  <si>
    <t>Décision du 28 septembre 2020</t>
  </si>
  <si>
    <t>Décision du 8 octobre 2021</t>
  </si>
  <si>
    <t>voir onglet suivant pour connaître la petite région de la commune de localisation du projet</t>
  </si>
  <si>
    <t>NOM_COMM</t>
  </si>
  <si>
    <t>Code postal</t>
  </si>
  <si>
    <t>insee_com</t>
  </si>
  <si>
    <t>code_pra</t>
  </si>
  <si>
    <t>NOM_PRA</t>
  </si>
  <si>
    <t>zone relief</t>
  </si>
  <si>
    <t>AIGUES-VIVES</t>
  </si>
  <si>
    <t>11001</t>
  </si>
  <si>
    <t>11470</t>
  </si>
  <si>
    <t>REGION VITICOLE</t>
  </si>
  <si>
    <t>Défavorisée</t>
  </si>
  <si>
    <t>AIROUX</t>
  </si>
  <si>
    <t>11002</t>
  </si>
  <si>
    <t>11391</t>
  </si>
  <si>
    <t>LAURAGAIS</t>
  </si>
  <si>
    <t>AJAC</t>
  </si>
  <si>
    <t>11003</t>
  </si>
  <si>
    <t>11392</t>
  </si>
  <si>
    <t>RAZES</t>
  </si>
  <si>
    <t>ALAIGNE</t>
  </si>
  <si>
    <t>11004</t>
  </si>
  <si>
    <t>Montagne</t>
  </si>
  <si>
    <t>ALAIRAC</t>
  </si>
  <si>
    <t>11005</t>
  </si>
  <si>
    <t>ALBAS</t>
  </si>
  <si>
    <t>11006</t>
  </si>
  <si>
    <t>ALBIERES</t>
  </si>
  <si>
    <t>11007</t>
  </si>
  <si>
    <t>11472</t>
  </si>
  <si>
    <t>PAYS DE SAULT</t>
  </si>
  <si>
    <t>ALET-LES-BAINS</t>
  </si>
  <si>
    <t>11008</t>
  </si>
  <si>
    <t>ALZONNE</t>
  </si>
  <si>
    <t>11009</t>
  </si>
  <si>
    <t>ANTUGNAC</t>
  </si>
  <si>
    <t>11010</t>
  </si>
  <si>
    <t>ARAGON</t>
  </si>
  <si>
    <t>11011</t>
  </si>
  <si>
    <t>ARGELIERS</t>
  </si>
  <si>
    <t>11012</t>
  </si>
  <si>
    <t>11471</t>
  </si>
  <si>
    <t>NARBONNAIS</t>
  </si>
  <si>
    <t>Plaine</t>
  </si>
  <si>
    <t>ARGENS-MINERVOIS</t>
  </si>
  <si>
    <t>11013</t>
  </si>
  <si>
    <t>ARMISSAN</t>
  </si>
  <si>
    <t>11014</t>
  </si>
  <si>
    <t>ARQUES</t>
  </si>
  <si>
    <t>11015</t>
  </si>
  <si>
    <t>ARQUETTES-EN-VAL</t>
  </si>
  <si>
    <t>11016</t>
  </si>
  <si>
    <t>ARTIGUES</t>
  </si>
  <si>
    <t>11017</t>
  </si>
  <si>
    <t>ARZENS</t>
  </si>
  <si>
    <t>11018</t>
  </si>
  <si>
    <t>AUNAT</t>
  </si>
  <si>
    <t>11019</t>
  </si>
  <si>
    <t>AURIAC</t>
  </si>
  <si>
    <t>11020</t>
  </si>
  <si>
    <t>AXAT</t>
  </si>
  <si>
    <t>11021</t>
  </si>
  <si>
    <t>AZILLE</t>
  </si>
  <si>
    <t>11022</t>
  </si>
  <si>
    <t>BADENS</t>
  </si>
  <si>
    <t>11023</t>
  </si>
  <si>
    <t>BAGES</t>
  </si>
  <si>
    <t>11024</t>
  </si>
  <si>
    <t>BAGNOLES</t>
  </si>
  <si>
    <t>11025</t>
  </si>
  <si>
    <t>BARAIGNE</t>
  </si>
  <si>
    <t>11026</t>
  </si>
  <si>
    <t>BARBAIRA</t>
  </si>
  <si>
    <t>11027</t>
  </si>
  <si>
    <t>BELCAIRE</t>
  </si>
  <si>
    <t>11028</t>
  </si>
  <si>
    <t>BELCASTEL-ET-BUC</t>
  </si>
  <si>
    <t>11029</t>
  </si>
  <si>
    <t>BELFLOU</t>
  </si>
  <si>
    <t>11030</t>
  </si>
  <si>
    <t>BELFORT-SUR-REBENTY</t>
  </si>
  <si>
    <t>11031</t>
  </si>
  <si>
    <t>BELLEGARDE-DU-RAZES</t>
  </si>
  <si>
    <t>11032</t>
  </si>
  <si>
    <t>BELPECH</t>
  </si>
  <si>
    <t>11033</t>
  </si>
  <si>
    <t>BELVEZE-DU-RAZES</t>
  </si>
  <si>
    <t>11034</t>
  </si>
  <si>
    <t>BELVIANES-ET-CAVIRAC</t>
  </si>
  <si>
    <t>11035</t>
  </si>
  <si>
    <t>BELVIS</t>
  </si>
  <si>
    <t>11036</t>
  </si>
  <si>
    <t>BERRIAC</t>
  </si>
  <si>
    <t>11037</t>
  </si>
  <si>
    <t>BESSEDE-DE-SAULT</t>
  </si>
  <si>
    <t>11038</t>
  </si>
  <si>
    <t>LA BEZOLE</t>
  </si>
  <si>
    <t>11039</t>
  </si>
  <si>
    <t>BIZANET</t>
  </si>
  <si>
    <t>11040</t>
  </si>
  <si>
    <t>BIZE-MINERVOIS</t>
  </si>
  <si>
    <t>11041</t>
  </si>
  <si>
    <t>BLOMAC</t>
  </si>
  <si>
    <t>11042</t>
  </si>
  <si>
    <t>BOUILHONNAC</t>
  </si>
  <si>
    <t>11043</t>
  </si>
  <si>
    <t>BOUISSE</t>
  </si>
  <si>
    <t>11044</t>
  </si>
  <si>
    <t>BOURIEGE</t>
  </si>
  <si>
    <t>11045</t>
  </si>
  <si>
    <t>BOURIGEOLE</t>
  </si>
  <si>
    <t>11046</t>
  </si>
  <si>
    <t>LE BOUSQUET</t>
  </si>
  <si>
    <t>11047</t>
  </si>
  <si>
    <t>BOUTENAC</t>
  </si>
  <si>
    <t>11048</t>
  </si>
  <si>
    <t>BRAM</t>
  </si>
  <si>
    <t>11049</t>
  </si>
  <si>
    <t>BREZILHAC</t>
  </si>
  <si>
    <t>11051</t>
  </si>
  <si>
    <t>BROUSSES-ET-VILLARET</t>
  </si>
  <si>
    <t>11052</t>
  </si>
  <si>
    <t>11413</t>
  </si>
  <si>
    <t>MONTAGNE NOIRE</t>
  </si>
  <si>
    <t>BRUGAIROLLES</t>
  </si>
  <si>
    <t>11053</t>
  </si>
  <si>
    <t>LES BRUNELS</t>
  </si>
  <si>
    <t>11054</t>
  </si>
  <si>
    <t>BUGARACH</t>
  </si>
  <si>
    <t>11055</t>
  </si>
  <si>
    <t>CABRESPINE</t>
  </si>
  <si>
    <t>11056</t>
  </si>
  <si>
    <t>CAHUZAC</t>
  </si>
  <si>
    <t>11057</t>
  </si>
  <si>
    <t>CAILHAU</t>
  </si>
  <si>
    <t>11058</t>
  </si>
  <si>
    <t>CAILHAVEL</t>
  </si>
  <si>
    <t>11059</t>
  </si>
  <si>
    <t>CAILLA</t>
  </si>
  <si>
    <t>11060</t>
  </si>
  <si>
    <t>CAMBIEURE</t>
  </si>
  <si>
    <t>11061</t>
  </si>
  <si>
    <t>CAMPAGNA-DE-SAULT</t>
  </si>
  <si>
    <t>11062</t>
  </si>
  <si>
    <t>CAMPAGNE-SUR-AUDE</t>
  </si>
  <si>
    <t>11063</t>
  </si>
  <si>
    <t>CAMPLONG-D'AUDE</t>
  </si>
  <si>
    <t>11064</t>
  </si>
  <si>
    <t>CAMPS-SUR-L'AGLY</t>
  </si>
  <si>
    <t>11065</t>
  </si>
  <si>
    <t>CAMURAC</t>
  </si>
  <si>
    <t>11066</t>
  </si>
  <si>
    <t>CANET</t>
  </si>
  <si>
    <t>11067</t>
  </si>
  <si>
    <t>CAPENDU</t>
  </si>
  <si>
    <t>11068</t>
  </si>
  <si>
    <t>CARCASSONNE</t>
  </si>
  <si>
    <t>11069</t>
  </si>
  <si>
    <t>CARLIPA</t>
  </si>
  <si>
    <t>11070</t>
  </si>
  <si>
    <t>CASCASTEL-DES-CORBIERES</t>
  </si>
  <si>
    <t>11071</t>
  </si>
  <si>
    <t>LA CASSAIGNE</t>
  </si>
  <si>
    <t>11072</t>
  </si>
  <si>
    <t>CASSAIGNES</t>
  </si>
  <si>
    <t>11073</t>
  </si>
  <si>
    <t>LES CASSES</t>
  </si>
  <si>
    <t>11074</t>
  </si>
  <si>
    <t>CASTANS</t>
  </si>
  <si>
    <t>11075</t>
  </si>
  <si>
    <t>CASTELNAUDARY</t>
  </si>
  <si>
    <t>11076</t>
  </si>
  <si>
    <t>CASTELNAU-D'AUDE</t>
  </si>
  <si>
    <t>11077</t>
  </si>
  <si>
    <t>CASTELRENG</t>
  </si>
  <si>
    <t>11078</t>
  </si>
  <si>
    <t>CAUDEBRONDE</t>
  </si>
  <si>
    <t>11079</t>
  </si>
  <si>
    <t>VAL DE LAMBRONNE</t>
  </si>
  <si>
    <t>11080</t>
  </si>
  <si>
    <t>CAUNES-MINERVOIS</t>
  </si>
  <si>
    <t>11081</t>
  </si>
  <si>
    <t>CAUNETTE-SUR-LAUQUET</t>
  </si>
  <si>
    <t>11082</t>
  </si>
  <si>
    <t>CAUNETTES-EN-VAL</t>
  </si>
  <si>
    <t>11083</t>
  </si>
  <si>
    <t>CAUX-ET-SAUZENS</t>
  </si>
  <si>
    <t>11084</t>
  </si>
  <si>
    <t>CAVANAC</t>
  </si>
  <si>
    <t>11085</t>
  </si>
  <si>
    <t>CAVES</t>
  </si>
  <si>
    <t>11086</t>
  </si>
  <si>
    <t>CAZALRENOUX</t>
  </si>
  <si>
    <t>11087</t>
  </si>
  <si>
    <t>CAZILHAC</t>
  </si>
  <si>
    <t>11088</t>
  </si>
  <si>
    <t>CENNE-MONESTIES</t>
  </si>
  <si>
    <t>11089</t>
  </si>
  <si>
    <t>CEPIE</t>
  </si>
  <si>
    <t>11090</t>
  </si>
  <si>
    <t>CHALABRE</t>
  </si>
  <si>
    <t>11091</t>
  </si>
  <si>
    <t>CITOU</t>
  </si>
  <si>
    <t>11092</t>
  </si>
  <si>
    <t>LE CLAT</t>
  </si>
  <si>
    <t>11093</t>
  </si>
  <si>
    <t>CLERMONT-SUR-LAUQUET</t>
  </si>
  <si>
    <t>11094</t>
  </si>
  <si>
    <t>COMIGNE</t>
  </si>
  <si>
    <t>11095</t>
  </si>
  <si>
    <t>COMUS</t>
  </si>
  <si>
    <t>11096</t>
  </si>
  <si>
    <t>CONILHAC-DE-LA-MONTAGNE</t>
  </si>
  <si>
    <t>11097</t>
  </si>
  <si>
    <t>CONILHAC-CORBIERES</t>
  </si>
  <si>
    <t>11098</t>
  </si>
  <si>
    <t>CONQUES-SUR-ORBIEL</t>
  </si>
  <si>
    <t>11099</t>
  </si>
  <si>
    <t>CORBIERES</t>
  </si>
  <si>
    <t>11100</t>
  </si>
  <si>
    <t>COUDONS</t>
  </si>
  <si>
    <t>11101</t>
  </si>
  <si>
    <t>COUFFOULENS</t>
  </si>
  <si>
    <t>11102</t>
  </si>
  <si>
    <t>COUIZA</t>
  </si>
  <si>
    <t>11103</t>
  </si>
  <si>
    <t>COUNOZOULS</t>
  </si>
  <si>
    <t>11104</t>
  </si>
  <si>
    <t>COURNANEL</t>
  </si>
  <si>
    <t>11105</t>
  </si>
  <si>
    <t>COURSAN</t>
  </si>
  <si>
    <t>11106</t>
  </si>
  <si>
    <t>COURTAULY</t>
  </si>
  <si>
    <t>11107</t>
  </si>
  <si>
    <t>LA COURTETE</t>
  </si>
  <si>
    <t>11108</t>
  </si>
  <si>
    <t>COUSTAUSSA</t>
  </si>
  <si>
    <t>11109</t>
  </si>
  <si>
    <t>COUSTOUGE</t>
  </si>
  <si>
    <t>11110</t>
  </si>
  <si>
    <t>CRUSCADES</t>
  </si>
  <si>
    <t>11111</t>
  </si>
  <si>
    <t>CUBIERES-SUR-CINOBLE</t>
  </si>
  <si>
    <t>11112</t>
  </si>
  <si>
    <t>CUCUGNAN</t>
  </si>
  <si>
    <t>11113</t>
  </si>
  <si>
    <t>CUMIES</t>
  </si>
  <si>
    <t>11114</t>
  </si>
  <si>
    <t>CUXAC-CABARDES</t>
  </si>
  <si>
    <t>11115</t>
  </si>
  <si>
    <t>CUXAC-D'AUDE</t>
  </si>
  <si>
    <t>11116</t>
  </si>
  <si>
    <t>DAVEJEAN</t>
  </si>
  <si>
    <t>11117</t>
  </si>
  <si>
    <t>DERNACUEILLETTE</t>
  </si>
  <si>
    <t>11118</t>
  </si>
  <si>
    <t>LA DIGNE-D'AMONT</t>
  </si>
  <si>
    <t>11119</t>
  </si>
  <si>
    <t>LA DIGNE-D'AVAL</t>
  </si>
  <si>
    <t>11120</t>
  </si>
  <si>
    <t>DONAZAC</t>
  </si>
  <si>
    <t>11121</t>
  </si>
  <si>
    <t>DOUZENS</t>
  </si>
  <si>
    <t>11122</t>
  </si>
  <si>
    <t>DUILHAC-SOUS-PEYREPERTUSE</t>
  </si>
  <si>
    <t>11123</t>
  </si>
  <si>
    <t>DURBAN-CORBIERES</t>
  </si>
  <si>
    <t>11124</t>
  </si>
  <si>
    <t>EMBRES-ET-CASTELMAURE</t>
  </si>
  <si>
    <t>11125</t>
  </si>
  <si>
    <t>ESCALES</t>
  </si>
  <si>
    <t>11126</t>
  </si>
  <si>
    <t>ESCOULOUBRE</t>
  </si>
  <si>
    <t>11127</t>
  </si>
  <si>
    <t>ESCUEILLENS-ET-SAINT-JUST-</t>
  </si>
  <si>
    <t>11128</t>
  </si>
  <si>
    <t>ESPERAZA</t>
  </si>
  <si>
    <t>11129</t>
  </si>
  <si>
    <t>ESPEZEL</t>
  </si>
  <si>
    <t>11130</t>
  </si>
  <si>
    <t>FA</t>
  </si>
  <si>
    <t>11131</t>
  </si>
  <si>
    <t>FABREZAN</t>
  </si>
  <si>
    <t>11132</t>
  </si>
  <si>
    <t>FAJAC-EN-VAL</t>
  </si>
  <si>
    <t>11133</t>
  </si>
  <si>
    <t>FAJAC-LA-RELENQUE</t>
  </si>
  <si>
    <t>11134</t>
  </si>
  <si>
    <t>LA FAJOLLE</t>
  </si>
  <si>
    <t>11135</t>
  </si>
  <si>
    <t>FANJEAUX</t>
  </si>
  <si>
    <t>11136</t>
  </si>
  <si>
    <t>FELINES-TERMENES</t>
  </si>
  <si>
    <t>11137</t>
  </si>
  <si>
    <t>FENDEILLE</t>
  </si>
  <si>
    <t>11138</t>
  </si>
  <si>
    <t>FENOUILLET-DU-RAZES</t>
  </si>
  <si>
    <t>11139</t>
  </si>
  <si>
    <t>FERRALS-LES-CORBIERES</t>
  </si>
  <si>
    <t>11140</t>
  </si>
  <si>
    <t>FERRAN</t>
  </si>
  <si>
    <t>11141</t>
  </si>
  <si>
    <t>FESTES-ET-SAINT-ANDRE</t>
  </si>
  <si>
    <t>11142</t>
  </si>
  <si>
    <t>FEUILLA</t>
  </si>
  <si>
    <t>11143</t>
  </si>
  <si>
    <t>FITOU</t>
  </si>
  <si>
    <t>11144</t>
  </si>
  <si>
    <t>FLEURY</t>
  </si>
  <si>
    <t>11145</t>
  </si>
  <si>
    <t>FLOURE</t>
  </si>
  <si>
    <t>11146</t>
  </si>
  <si>
    <t>FONTANES-DE-SAULT</t>
  </si>
  <si>
    <t>11147</t>
  </si>
  <si>
    <t>FONTCOUVERTE</t>
  </si>
  <si>
    <t>11148</t>
  </si>
  <si>
    <t>FONTERS-DU-RAZES</t>
  </si>
  <si>
    <t>11149</t>
  </si>
  <si>
    <t>FONTIERS-CABARDES</t>
  </si>
  <si>
    <t>11150</t>
  </si>
  <si>
    <t>FONTIES-D'AUDE</t>
  </si>
  <si>
    <t>11151</t>
  </si>
  <si>
    <t>FONTJONCOUSE</t>
  </si>
  <si>
    <t>11152</t>
  </si>
  <si>
    <t>LA FORCE</t>
  </si>
  <si>
    <t>11153</t>
  </si>
  <si>
    <t>FOURNES-CABARDES</t>
  </si>
  <si>
    <t>11154</t>
  </si>
  <si>
    <t>FOURTOU</t>
  </si>
  <si>
    <t>11155</t>
  </si>
  <si>
    <t>FRAISSE-CABARDES</t>
  </si>
  <si>
    <t>11156</t>
  </si>
  <si>
    <t>FRAISSE-DES-CORBIERES</t>
  </si>
  <si>
    <t>11157</t>
  </si>
  <si>
    <t>GAJA-ET-VILLEDIEU</t>
  </si>
  <si>
    <t>11158</t>
  </si>
  <si>
    <t>GAJA-LA-SELVE</t>
  </si>
  <si>
    <t>11159</t>
  </si>
  <si>
    <t>GALINAGUES</t>
  </si>
  <si>
    <t>11160</t>
  </si>
  <si>
    <t>GARDIE</t>
  </si>
  <si>
    <t>11161</t>
  </si>
  <si>
    <t>GENERVILLE</t>
  </si>
  <si>
    <t>11162</t>
  </si>
  <si>
    <t>GINCLA</t>
  </si>
  <si>
    <t>11163</t>
  </si>
  <si>
    <t>GINESTAS</t>
  </si>
  <si>
    <t>11164</t>
  </si>
  <si>
    <t>GINOLES</t>
  </si>
  <si>
    <t>11165</t>
  </si>
  <si>
    <t>GOURVIEILLE</t>
  </si>
  <si>
    <t>11166</t>
  </si>
  <si>
    <t>GRAMAZIE</t>
  </si>
  <si>
    <t>11167</t>
  </si>
  <si>
    <t>GRANES</t>
  </si>
  <si>
    <t>11168</t>
  </si>
  <si>
    <t>GREFFEIL</t>
  </si>
  <si>
    <t>11169</t>
  </si>
  <si>
    <t>GRUISSAN</t>
  </si>
  <si>
    <t>11170</t>
  </si>
  <si>
    <t>HOMPS</t>
  </si>
  <si>
    <t>11172</t>
  </si>
  <si>
    <t>HOUNOUX</t>
  </si>
  <si>
    <t>11173</t>
  </si>
  <si>
    <t>LES ILHES</t>
  </si>
  <si>
    <t>11174</t>
  </si>
  <si>
    <t>ISSEL</t>
  </si>
  <si>
    <t>11175</t>
  </si>
  <si>
    <t>JONQUIERES</t>
  </si>
  <si>
    <t>11176</t>
  </si>
  <si>
    <t>JOUCOU</t>
  </si>
  <si>
    <t>11177</t>
  </si>
  <si>
    <t>LABASTIDE-D'ANJOU</t>
  </si>
  <si>
    <t>11178</t>
  </si>
  <si>
    <t>LABASTIDE-EN-VAL</t>
  </si>
  <si>
    <t>11179</t>
  </si>
  <si>
    <t>LABASTIDE-ESPARBAIRENQUE</t>
  </si>
  <si>
    <t>11180</t>
  </si>
  <si>
    <t>LABECEDE-LAURAGAIS</t>
  </si>
  <si>
    <t>11181</t>
  </si>
  <si>
    <t>LACOMBE</t>
  </si>
  <si>
    <t>11182</t>
  </si>
  <si>
    <t>LADERN-SUR-LAUQUET</t>
  </si>
  <si>
    <t>11183</t>
  </si>
  <si>
    <t>LAFAGE</t>
  </si>
  <si>
    <t>11184</t>
  </si>
  <si>
    <t>LAGRASSE</t>
  </si>
  <si>
    <t>11185</t>
  </si>
  <si>
    <t>LAIRIERE</t>
  </si>
  <si>
    <t>11186</t>
  </si>
  <si>
    <t>LANET</t>
  </si>
  <si>
    <t>11187</t>
  </si>
  <si>
    <t>LA PALME</t>
  </si>
  <si>
    <t>11188</t>
  </si>
  <si>
    <t>LAPRADE</t>
  </si>
  <si>
    <t>11189</t>
  </si>
  <si>
    <t>LA REDORTE</t>
  </si>
  <si>
    <t>11190</t>
  </si>
  <si>
    <t>LAROQUE-DE-FA</t>
  </si>
  <si>
    <t>11191</t>
  </si>
  <si>
    <t>LASBORDES</t>
  </si>
  <si>
    <t>11192</t>
  </si>
  <si>
    <t>LASSERRE-DE-PROUILLE</t>
  </si>
  <si>
    <t>11193</t>
  </si>
  <si>
    <t>LASTOURS</t>
  </si>
  <si>
    <t>11194</t>
  </si>
  <si>
    <t>LAURABUC</t>
  </si>
  <si>
    <t>11195</t>
  </si>
  <si>
    <t>LAURAC</t>
  </si>
  <si>
    <t>11196</t>
  </si>
  <si>
    <t>LAURAGUEL</t>
  </si>
  <si>
    <t>11197</t>
  </si>
  <si>
    <t>LAURE-MINERVOIS</t>
  </si>
  <si>
    <t>11198</t>
  </si>
  <si>
    <t>LAVALETTE</t>
  </si>
  <si>
    <t>11199</t>
  </si>
  <si>
    <t>LESPINASSIERE</t>
  </si>
  <si>
    <t>11200</t>
  </si>
  <si>
    <t>LEUC</t>
  </si>
  <si>
    <t>11201</t>
  </si>
  <si>
    <t>LEUCATE</t>
  </si>
  <si>
    <t>11202</t>
  </si>
  <si>
    <t>LEZIGNAN-CORBIERES</t>
  </si>
  <si>
    <t>11203</t>
  </si>
  <si>
    <t>LIGNAIROLLES</t>
  </si>
  <si>
    <t>11204</t>
  </si>
  <si>
    <t>LIMOUSIS</t>
  </si>
  <si>
    <t>11205</t>
  </si>
  <si>
    <t>LIMOUX</t>
  </si>
  <si>
    <t>11206</t>
  </si>
  <si>
    <t>LOUPIA</t>
  </si>
  <si>
    <t>11207</t>
  </si>
  <si>
    <t>LA LOUVIERE-LAURAGAIS</t>
  </si>
  <si>
    <t>11208</t>
  </si>
  <si>
    <t>LUC-SUR-AUDE</t>
  </si>
  <si>
    <t>11209</t>
  </si>
  <si>
    <t>LUC-SUR-ORBIEU</t>
  </si>
  <si>
    <t>11210</t>
  </si>
  <si>
    <t>MAGRIE</t>
  </si>
  <si>
    <t>11211</t>
  </si>
  <si>
    <t>MAILHAC</t>
  </si>
  <si>
    <t>11212</t>
  </si>
  <si>
    <t>MAISONS</t>
  </si>
  <si>
    <t>11213</t>
  </si>
  <si>
    <t>MALRAS</t>
  </si>
  <si>
    <t>11214</t>
  </si>
  <si>
    <t>MALVES-EN-MINERVOIS</t>
  </si>
  <si>
    <t>11215</t>
  </si>
  <si>
    <t>MALVIES</t>
  </si>
  <si>
    <t>11216</t>
  </si>
  <si>
    <t>MARCORIGNAN</t>
  </si>
  <si>
    <t>11217</t>
  </si>
  <si>
    <t>MARQUEIN</t>
  </si>
  <si>
    <t>11218</t>
  </si>
  <si>
    <t>MARSA</t>
  </si>
  <si>
    <t>11219</t>
  </si>
  <si>
    <t>MARSEILLETTE</t>
  </si>
  <si>
    <t>11220</t>
  </si>
  <si>
    <t>LES MARTYS</t>
  </si>
  <si>
    <t>11221</t>
  </si>
  <si>
    <t>MAS-CABARDES</t>
  </si>
  <si>
    <t>11222</t>
  </si>
  <si>
    <t>MAS-DES-COURS</t>
  </si>
  <si>
    <t>11223</t>
  </si>
  <si>
    <t>MASSAC</t>
  </si>
  <si>
    <t>11224</t>
  </si>
  <si>
    <t>MAS-SAINTES-PUELLES</t>
  </si>
  <si>
    <t>11225</t>
  </si>
  <si>
    <t>MAYREVILLE</t>
  </si>
  <si>
    <t>11226</t>
  </si>
  <si>
    <t>MAYRONNES</t>
  </si>
  <si>
    <t>11227</t>
  </si>
  <si>
    <t>MAZEROLLES-DU-RAZES</t>
  </si>
  <si>
    <t>11228</t>
  </si>
  <si>
    <t>MAZUBY</t>
  </si>
  <si>
    <t>11229</t>
  </si>
  <si>
    <t>MERIAL</t>
  </si>
  <si>
    <t>11230</t>
  </si>
  <si>
    <t>MEZERVILLE</t>
  </si>
  <si>
    <t>11231</t>
  </si>
  <si>
    <t>MIRAVAL-CABARDES</t>
  </si>
  <si>
    <t>11232</t>
  </si>
  <si>
    <t>MIREPEISSET</t>
  </si>
  <si>
    <t>11233</t>
  </si>
  <si>
    <t>MIREVAL-LAURAGAIS</t>
  </si>
  <si>
    <t>11234</t>
  </si>
  <si>
    <t>MISSEGRE</t>
  </si>
  <si>
    <t>11235</t>
  </si>
  <si>
    <t>MOLANDIER</t>
  </si>
  <si>
    <t>11236</t>
  </si>
  <si>
    <t>MOLLEVILLE</t>
  </si>
  <si>
    <t>11238</t>
  </si>
  <si>
    <t>MONTAURIOL</t>
  </si>
  <si>
    <t>11239</t>
  </si>
  <si>
    <t>MONTAZELS</t>
  </si>
  <si>
    <t>11240</t>
  </si>
  <si>
    <t>MONTBRUN-DES-CORBIERES</t>
  </si>
  <si>
    <t>11241</t>
  </si>
  <si>
    <t>MONTCLAR</t>
  </si>
  <si>
    <t>11242</t>
  </si>
  <si>
    <t>MONTFERRAND</t>
  </si>
  <si>
    <t>11243</t>
  </si>
  <si>
    <t>MONTFORT-SUR-BOULZANE</t>
  </si>
  <si>
    <t>11244</t>
  </si>
  <si>
    <t>MONTGAILLARD</t>
  </si>
  <si>
    <t>11245</t>
  </si>
  <si>
    <t>MONTGRADAIL</t>
  </si>
  <si>
    <t>11246</t>
  </si>
  <si>
    <t>MONTHAUT</t>
  </si>
  <si>
    <t>11247</t>
  </si>
  <si>
    <t>MONTIRAT</t>
  </si>
  <si>
    <t>11248</t>
  </si>
  <si>
    <t>MONTJARDIN</t>
  </si>
  <si>
    <t>11249</t>
  </si>
  <si>
    <t>MONTJOI</t>
  </si>
  <si>
    <t>11250</t>
  </si>
  <si>
    <t>MONTLAUR</t>
  </si>
  <si>
    <t>11251</t>
  </si>
  <si>
    <t>MONTMAUR</t>
  </si>
  <si>
    <t>11252</t>
  </si>
  <si>
    <t>MONTOLIEU</t>
  </si>
  <si>
    <t>11253</t>
  </si>
  <si>
    <t>MONTREAL</t>
  </si>
  <si>
    <t>11254</t>
  </si>
  <si>
    <t>MONTREDON-DES-CORBIERES</t>
  </si>
  <si>
    <t>11255</t>
  </si>
  <si>
    <t>MONTSERET</t>
  </si>
  <si>
    <t>11256</t>
  </si>
  <si>
    <t>MONZE</t>
  </si>
  <si>
    <t>11257</t>
  </si>
  <si>
    <t>MOUSSAN</t>
  </si>
  <si>
    <t>11258</t>
  </si>
  <si>
    <t>MOUSSOULENS</t>
  </si>
  <si>
    <t>11259</t>
  </si>
  <si>
    <t>MOUTHOUMET</t>
  </si>
  <si>
    <t>11260</t>
  </si>
  <si>
    <t>MOUX</t>
  </si>
  <si>
    <t>11261</t>
  </si>
  <si>
    <t>NARBONNE</t>
  </si>
  <si>
    <t>11262</t>
  </si>
  <si>
    <t>NEBIAS</t>
  </si>
  <si>
    <t>11263</t>
  </si>
  <si>
    <t>NEVIAN</t>
  </si>
  <si>
    <t>11264</t>
  </si>
  <si>
    <t>NIORT-DE-SAULT</t>
  </si>
  <si>
    <t>11265</t>
  </si>
  <si>
    <t>PORT-LA-NOUVELLE</t>
  </si>
  <si>
    <t>11266</t>
  </si>
  <si>
    <t>ORNAISONS</t>
  </si>
  <si>
    <t>11267</t>
  </si>
  <si>
    <t>ORSANS</t>
  </si>
  <si>
    <t>11268</t>
  </si>
  <si>
    <t>OUVEILLAN</t>
  </si>
  <si>
    <t>11269</t>
  </si>
  <si>
    <t>PADERN</t>
  </si>
  <si>
    <t>11270</t>
  </si>
  <si>
    <t>PALAIRAC</t>
  </si>
  <si>
    <t>11271</t>
  </si>
  <si>
    <t>PALAJA</t>
  </si>
  <si>
    <t>11272</t>
  </si>
  <si>
    <t>PARAZA</t>
  </si>
  <si>
    <t>11273</t>
  </si>
  <si>
    <t>PAULIGNE</t>
  </si>
  <si>
    <t>11274</t>
  </si>
  <si>
    <t>PAYRA-SUR-L'HERS</t>
  </si>
  <si>
    <t>11275</t>
  </si>
  <si>
    <t>PAZIOLS</t>
  </si>
  <si>
    <t>11276</t>
  </si>
  <si>
    <t>PECHARIC-ET-LE-PY</t>
  </si>
  <si>
    <t>11277</t>
  </si>
  <si>
    <t>PECH-LUNA</t>
  </si>
  <si>
    <t>11278</t>
  </si>
  <si>
    <t>PENNAUTIER</t>
  </si>
  <si>
    <t>11279</t>
  </si>
  <si>
    <t>PEPIEUX</t>
  </si>
  <si>
    <t>11280</t>
  </si>
  <si>
    <t>PEXIORA</t>
  </si>
  <si>
    <t>11281</t>
  </si>
  <si>
    <t>PEYREFITTE-DU-RAZES</t>
  </si>
  <si>
    <t>11282</t>
  </si>
  <si>
    <t>PEYREFITTE-SUR-L'HERS</t>
  </si>
  <si>
    <t>11283</t>
  </si>
  <si>
    <t>PEYRENS</t>
  </si>
  <si>
    <t>11284</t>
  </si>
  <si>
    <t>PEYRIAC-DE-MER</t>
  </si>
  <si>
    <t>11285</t>
  </si>
  <si>
    <t>PEYRIAC-MINERVOIS</t>
  </si>
  <si>
    <t>11286</t>
  </si>
  <si>
    <t>PEYROLLES</t>
  </si>
  <si>
    <t>11287</t>
  </si>
  <si>
    <t>PEZENS</t>
  </si>
  <si>
    <t>11288</t>
  </si>
  <si>
    <t>PIEUSSE</t>
  </si>
  <si>
    <t>11289</t>
  </si>
  <si>
    <t>PLAIGNE</t>
  </si>
  <si>
    <t>11290</t>
  </si>
  <si>
    <t>PLAVILLA</t>
  </si>
  <si>
    <t>11291</t>
  </si>
  <si>
    <t>LA POMAREDE</t>
  </si>
  <si>
    <t>11292</t>
  </si>
  <si>
    <t>POMAS</t>
  </si>
  <si>
    <t>11293</t>
  </si>
  <si>
    <t>POMY</t>
  </si>
  <si>
    <t>11294</t>
  </si>
  <si>
    <t>PORTEL-DES-CORBIERES</t>
  </si>
  <si>
    <t>11295</t>
  </si>
  <si>
    <t>POUZOLS-MINERVOIS</t>
  </si>
  <si>
    <t>11296</t>
  </si>
  <si>
    <t>PRADELLES-CABARDES</t>
  </si>
  <si>
    <t>11297</t>
  </si>
  <si>
    <t>PRADELLES-EN-VAL</t>
  </si>
  <si>
    <t>11298</t>
  </si>
  <si>
    <t>PREIXAN</t>
  </si>
  <si>
    <t>11299</t>
  </si>
  <si>
    <t>PUGINIER</t>
  </si>
  <si>
    <t>11300</t>
  </si>
  <si>
    <t>PUICHERIC</t>
  </si>
  <si>
    <t>11301</t>
  </si>
  <si>
    <t>PUILAURENS</t>
  </si>
  <si>
    <t>11302</t>
  </si>
  <si>
    <t>PUIVERT</t>
  </si>
  <si>
    <t>11303</t>
  </si>
  <si>
    <t>QUILLAN</t>
  </si>
  <si>
    <t>11304</t>
  </si>
  <si>
    <t>QUINTILLAN</t>
  </si>
  <si>
    <t>11305</t>
  </si>
  <si>
    <t>QUIRBAJOU</t>
  </si>
  <si>
    <t>11306</t>
  </si>
  <si>
    <t>RAISSAC-D'AUDE</t>
  </si>
  <si>
    <t>11307</t>
  </si>
  <si>
    <t>RAISSAC-SUR-LAMPY</t>
  </si>
  <si>
    <t>11308</t>
  </si>
  <si>
    <t>RENNES-LE-CHATEAU</t>
  </si>
  <si>
    <t>11309</t>
  </si>
  <si>
    <t>RENNES-LES-BAINS</t>
  </si>
  <si>
    <t>11310</t>
  </si>
  <si>
    <t>RIBAUTE</t>
  </si>
  <si>
    <t>11311</t>
  </si>
  <si>
    <t>RIBOUISSE</t>
  </si>
  <si>
    <t>11312</t>
  </si>
  <si>
    <t>RICAUD</t>
  </si>
  <si>
    <t>11313</t>
  </si>
  <si>
    <t>RIEUX-EN-VAL</t>
  </si>
  <si>
    <t>11314</t>
  </si>
  <si>
    <t>RIEUX-MINERVOIS</t>
  </si>
  <si>
    <t>11315</t>
  </si>
  <si>
    <t>RIVEL</t>
  </si>
  <si>
    <t>11316</t>
  </si>
  <si>
    <t>RODOME</t>
  </si>
  <si>
    <t>11317</t>
  </si>
  <si>
    <t>ROQUECOURBE-MINERVOIS</t>
  </si>
  <si>
    <t>11318</t>
  </si>
  <si>
    <t>ROQUEFERE</t>
  </si>
  <si>
    <t>11319</t>
  </si>
  <si>
    <t>ROQUEFEUIL</t>
  </si>
  <si>
    <t>11320</t>
  </si>
  <si>
    <t>ROQUEFORT-DE-SAULT</t>
  </si>
  <si>
    <t>11321</t>
  </si>
  <si>
    <t>ROQUEFORT-DES-CORBIERES</t>
  </si>
  <si>
    <t>11322</t>
  </si>
  <si>
    <t>ROQUETAILLADE</t>
  </si>
  <si>
    <t>11323</t>
  </si>
  <si>
    <t>ROUBIA</t>
  </si>
  <si>
    <t>11324</t>
  </si>
  <si>
    <t>ROUFFIAC-D'AUDE</t>
  </si>
  <si>
    <t>11325</t>
  </si>
  <si>
    <t>ROUFFIAC-DES-CORBIERES</t>
  </si>
  <si>
    <t>11326</t>
  </si>
  <si>
    <t>ROULLENS</t>
  </si>
  <si>
    <t>11327</t>
  </si>
  <si>
    <t>ROUTIER</t>
  </si>
  <si>
    <t>11328</t>
  </si>
  <si>
    <t>ROUVENAC</t>
  </si>
  <si>
    <t>11329</t>
  </si>
  <si>
    <t>RUSTIQUES</t>
  </si>
  <si>
    <t>11330</t>
  </si>
  <si>
    <t>SAINT-AMANS</t>
  </si>
  <si>
    <t>11331</t>
  </si>
  <si>
    <t>SAINT-ANDRE-DE-ROQUELONGUE</t>
  </si>
  <si>
    <t>11332</t>
  </si>
  <si>
    <t>SAINT-BENOIT</t>
  </si>
  <si>
    <t>11333</t>
  </si>
  <si>
    <t>SAINTE-CAMELLE</t>
  </si>
  <si>
    <t>11334</t>
  </si>
  <si>
    <t>SAINTE-COLOMBE-SUR-GUETTE</t>
  </si>
  <si>
    <t>11335</t>
  </si>
  <si>
    <t>SAINTE-COLOMBE-SUR-L'HERS</t>
  </si>
  <si>
    <t>11336</t>
  </si>
  <si>
    <t>SAINT-COUAT-D'AUDE</t>
  </si>
  <si>
    <t>11337</t>
  </si>
  <si>
    <t>SAINT-COUAT-DU-RAZES</t>
  </si>
  <si>
    <t>11338</t>
  </si>
  <si>
    <t>SAINT-DENIS</t>
  </si>
  <si>
    <t>11339</t>
  </si>
  <si>
    <t>SAINTE-EULALIE</t>
  </si>
  <si>
    <t>11340</t>
  </si>
  <si>
    <t>SAINT-FERRIOL</t>
  </si>
  <si>
    <t>11341</t>
  </si>
  <si>
    <t>SAINT-FRICHOUX</t>
  </si>
  <si>
    <t>11342</t>
  </si>
  <si>
    <t>SAINT-GAUDERIC</t>
  </si>
  <si>
    <t>11343</t>
  </si>
  <si>
    <t>SAINT-HILAIRE</t>
  </si>
  <si>
    <t>11344</t>
  </si>
  <si>
    <t>SAINT-JEAN-DE-BARROU</t>
  </si>
  <si>
    <t>11345</t>
  </si>
  <si>
    <t>SAINT-JEAN-DE-PARACOL</t>
  </si>
  <si>
    <t>11346</t>
  </si>
  <si>
    <t>SAINT-JULIA-DE-BEC</t>
  </si>
  <si>
    <t>11347</t>
  </si>
  <si>
    <t>SAINT-JULIEN-DE-BRIOLA</t>
  </si>
  <si>
    <t>11348</t>
  </si>
  <si>
    <t>SAINT-JUST-ET-LE-BEZU</t>
  </si>
  <si>
    <t>11350</t>
  </si>
  <si>
    <t>SAINT-LAURENT-DE-LA-CABRER</t>
  </si>
  <si>
    <t>11351</t>
  </si>
  <si>
    <t>SAINT-LOUIS-ET-PARAHOU</t>
  </si>
  <si>
    <t>11352</t>
  </si>
  <si>
    <t>SAINT-MARCEL-SUR-AUDE</t>
  </si>
  <si>
    <t>11353</t>
  </si>
  <si>
    <t>SAINT-MARTIN-DES-PUITS</t>
  </si>
  <si>
    <t>11354</t>
  </si>
  <si>
    <t>SAINT-MARTIN-DE-VILLEREGLA</t>
  </si>
  <si>
    <t>11355</t>
  </si>
  <si>
    <t>SAINT-MARTIN-LALANDE</t>
  </si>
  <si>
    <t>11356</t>
  </si>
  <si>
    <t>SAINT-MARTIN-LE-VIEIL</t>
  </si>
  <si>
    <t>11357</t>
  </si>
  <si>
    <t>SAINT-MARTIN-LYS</t>
  </si>
  <si>
    <t>11358</t>
  </si>
  <si>
    <t>SAINT-MICHEL-DE-LANES</t>
  </si>
  <si>
    <t>11359</t>
  </si>
  <si>
    <t>SAINT-NAZAIRE-D'AUDE</t>
  </si>
  <si>
    <t>11360</t>
  </si>
  <si>
    <t>SAINT-PAPOUL</t>
  </si>
  <si>
    <t>11361</t>
  </si>
  <si>
    <t>SAINT-PAULET</t>
  </si>
  <si>
    <t>11362</t>
  </si>
  <si>
    <t>SAINT-PIERRE-DES-CHAMPS</t>
  </si>
  <si>
    <t>11363</t>
  </si>
  <si>
    <t>SAINT-POLYCARPE</t>
  </si>
  <si>
    <t>11364</t>
  </si>
  <si>
    <t>SAINT-SERNIN</t>
  </si>
  <si>
    <t>11365</t>
  </si>
  <si>
    <t>SAINTE-VALIERE</t>
  </si>
  <si>
    <t>11366</t>
  </si>
  <si>
    <t>SAISSAC</t>
  </si>
  <si>
    <t>11367</t>
  </si>
  <si>
    <t>SALLELES-CABARDES</t>
  </si>
  <si>
    <t>11368</t>
  </si>
  <si>
    <t>SALLELES-D'AUDE</t>
  </si>
  <si>
    <t>11369</t>
  </si>
  <si>
    <t>SALLES-D'AUDE</t>
  </si>
  <si>
    <t>11370</t>
  </si>
  <si>
    <t>SALLES-SUR-L'HERS</t>
  </si>
  <si>
    <t>11371</t>
  </si>
  <si>
    <t>SALSIGNE</t>
  </si>
  <si>
    <t>11372</t>
  </si>
  <si>
    <t>SALVEZINES</t>
  </si>
  <si>
    <t>11373</t>
  </si>
  <si>
    <t>SALZA</t>
  </si>
  <si>
    <t>11374</t>
  </si>
  <si>
    <t>SEIGNALENS</t>
  </si>
  <si>
    <t>11375</t>
  </si>
  <si>
    <t>LA SERPENT</t>
  </si>
  <si>
    <t>11376</t>
  </si>
  <si>
    <t>SERRES</t>
  </si>
  <si>
    <t>11377</t>
  </si>
  <si>
    <t>SERVIES-EN-VAL</t>
  </si>
  <si>
    <t>11378</t>
  </si>
  <si>
    <t>SIGEAN</t>
  </si>
  <si>
    <t>11379</t>
  </si>
  <si>
    <t>SONNAC-SUR-L'HERS</t>
  </si>
  <si>
    <t>11380</t>
  </si>
  <si>
    <t>SOUGRAIGNE</t>
  </si>
  <si>
    <t>11381</t>
  </si>
  <si>
    <t>SOUILHANELS</t>
  </si>
  <si>
    <t>11382</t>
  </si>
  <si>
    <t>SOUILHE</t>
  </si>
  <si>
    <t>11383</t>
  </si>
  <si>
    <t>SOULATGE</t>
  </si>
  <si>
    <t>11384</t>
  </si>
  <si>
    <t>SOUPEX</t>
  </si>
  <si>
    <t>11385</t>
  </si>
  <si>
    <t>TALAIRAN</t>
  </si>
  <si>
    <t>11386</t>
  </si>
  <si>
    <t>TAURIZE</t>
  </si>
  <si>
    <t>11387</t>
  </si>
  <si>
    <t>TERMES</t>
  </si>
  <si>
    <t>11388</t>
  </si>
  <si>
    <t>TERROLES</t>
  </si>
  <si>
    <t>11389</t>
  </si>
  <si>
    <t>THEZAN-DES-CORBIERES</t>
  </si>
  <si>
    <t>11390</t>
  </si>
  <si>
    <t>LA TOURETTE-CABARDES</t>
  </si>
  <si>
    <t>TOURNISSAN</t>
  </si>
  <si>
    <t>TOUROUZELLE</t>
  </si>
  <si>
    <t>11393</t>
  </si>
  <si>
    <t>TOURREILLES</t>
  </si>
  <si>
    <t>11394</t>
  </si>
  <si>
    <t>TRASSANEL</t>
  </si>
  <si>
    <t>11395</t>
  </si>
  <si>
    <t>TRAUSSE</t>
  </si>
  <si>
    <t>11396</t>
  </si>
  <si>
    <t>TREBES</t>
  </si>
  <si>
    <t>11397</t>
  </si>
  <si>
    <t>TREILLES</t>
  </si>
  <si>
    <t>11398</t>
  </si>
  <si>
    <t>TREVILLE</t>
  </si>
  <si>
    <t>11399</t>
  </si>
  <si>
    <t>TREZIERS</t>
  </si>
  <si>
    <t>11400</t>
  </si>
  <si>
    <t>TUCHAN</t>
  </si>
  <si>
    <t>11401</t>
  </si>
  <si>
    <t>VALMIGERE</t>
  </si>
  <si>
    <t>11402</t>
  </si>
  <si>
    <t>VENTENAC-CABARDES</t>
  </si>
  <si>
    <t>11404</t>
  </si>
  <si>
    <t>VENTENAC-EN-MINERVOIS</t>
  </si>
  <si>
    <t>11405</t>
  </si>
  <si>
    <t>VERAZA</t>
  </si>
  <si>
    <t>11406</t>
  </si>
  <si>
    <t>VERDUN-EN-LAURAGAIS</t>
  </si>
  <si>
    <t>11407</t>
  </si>
  <si>
    <t>VERZEILLE</t>
  </si>
  <si>
    <t>11408</t>
  </si>
  <si>
    <t>VIGNEVIEILLE</t>
  </si>
  <si>
    <t>11409</t>
  </si>
  <si>
    <t>VILLALIER</t>
  </si>
  <si>
    <t>11410</t>
  </si>
  <si>
    <t>VILLANIERE</t>
  </si>
  <si>
    <t>11411</t>
  </si>
  <si>
    <t>VILLARDEBELLE</t>
  </si>
  <si>
    <t>11412</t>
  </si>
  <si>
    <t>VILLARDONNEL</t>
  </si>
  <si>
    <t>VILLAR-EN-VAL</t>
  </si>
  <si>
    <t>11414</t>
  </si>
  <si>
    <t>VILLAR-SAINT-ANSELME</t>
  </si>
  <si>
    <t>11415</t>
  </si>
  <si>
    <t>VILLARZEL-CABARDES</t>
  </si>
  <si>
    <t>11416</t>
  </si>
  <si>
    <t>VILLARZEL-DU-RAZES</t>
  </si>
  <si>
    <t>11417</t>
  </si>
  <si>
    <t>VILLASAVARY</t>
  </si>
  <si>
    <t>11418</t>
  </si>
  <si>
    <t>VILLAUTOU</t>
  </si>
  <si>
    <t>11419</t>
  </si>
  <si>
    <t>VILLEBAZY</t>
  </si>
  <si>
    <t>11420</t>
  </si>
  <si>
    <t>VILLEDAIGNE</t>
  </si>
  <si>
    <t>11421</t>
  </si>
  <si>
    <t>VILLEDUBERT</t>
  </si>
  <si>
    <t>11422</t>
  </si>
  <si>
    <t>VILLEFLOURE</t>
  </si>
  <si>
    <t>11423</t>
  </si>
  <si>
    <t>VILLEFORT</t>
  </si>
  <si>
    <t>11424</t>
  </si>
  <si>
    <t>VILLEGAILHENC</t>
  </si>
  <si>
    <t>11425</t>
  </si>
  <si>
    <t>VILLEGLY</t>
  </si>
  <si>
    <t>11426</t>
  </si>
  <si>
    <t>VILLELONGUE-D'AUDE</t>
  </si>
  <si>
    <t>11427</t>
  </si>
  <si>
    <t>VILLEMAGNE</t>
  </si>
  <si>
    <t>11428</t>
  </si>
  <si>
    <t>VILLEMOUSTAUSSOU</t>
  </si>
  <si>
    <t>11429</t>
  </si>
  <si>
    <t>VILLENEUVE-LA-COMPTAL</t>
  </si>
  <si>
    <t>11430</t>
  </si>
  <si>
    <t>VILLENEUVE-LES-CORBIERES</t>
  </si>
  <si>
    <t>11431</t>
  </si>
  <si>
    <t>VILLENEUVE-LES-MONTREAL</t>
  </si>
  <si>
    <t>11432</t>
  </si>
  <si>
    <t>VILLENEUVE-MINERVOIS</t>
  </si>
  <si>
    <t>11433</t>
  </si>
  <si>
    <t>VILLEPINTE</t>
  </si>
  <si>
    <t>11434</t>
  </si>
  <si>
    <t>VILLEROUGE-TERMENES</t>
  </si>
  <si>
    <t>11435</t>
  </si>
  <si>
    <t>VILLESEQUE-DES-CORBIERES</t>
  </si>
  <si>
    <t>11436</t>
  </si>
  <si>
    <t>VILLESEQUELANDE</t>
  </si>
  <si>
    <t>11437</t>
  </si>
  <si>
    <t>VILLESISCLE</t>
  </si>
  <si>
    <t>11438</t>
  </si>
  <si>
    <t>VILLESPY</t>
  </si>
  <si>
    <t>11439</t>
  </si>
  <si>
    <t>VILLETRITOULS</t>
  </si>
  <si>
    <t>11440</t>
  </si>
  <si>
    <t>VINASSAN</t>
  </si>
  <si>
    <t>11441</t>
  </si>
  <si>
    <t>Valeur vénale moyenne des vignes en métropole 2008-2020</t>
  </si>
  <si>
    <t>11-Aude</t>
  </si>
  <si>
    <t xml:space="preserve">Terres libres à la vente </t>
  </si>
  <si>
    <r>
      <rPr>
        <b/>
        <i/>
        <sz val="8"/>
        <rFont val="Arial"/>
        <family val="2"/>
      </rPr>
      <t>Source </t>
    </r>
    <r>
      <rPr>
        <b/>
        <sz val="8"/>
        <rFont val="Arial"/>
        <family val="2"/>
      </rPr>
      <t>: Safer-SSP-Terres d'Europe-Scafr</t>
    </r>
  </si>
  <si>
    <t xml:space="preserve">Valeur en milliers d'euros courants par hectare </t>
  </si>
  <si>
    <t>nomenclature AOP/ VinsHorsAOP</t>
  </si>
  <si>
    <t>AOP</t>
  </si>
  <si>
    <t>Cabardès</t>
  </si>
  <si>
    <t>Corbières et Corbières-Boutenac</t>
  </si>
  <si>
    <t xml:space="preserve">Languedoc             </t>
  </si>
  <si>
    <t>ND</t>
  </si>
  <si>
    <t>Languedoc  - La Clape, Quatourze</t>
  </si>
  <si>
    <t>Fitou</t>
  </si>
  <si>
    <t>Limoux, Blanquette de Limoux, et Crémant de Limoux</t>
  </si>
  <si>
    <t>Malepère</t>
  </si>
  <si>
    <t>Minervois et Minervois - La Livinière</t>
  </si>
  <si>
    <t>Vins hors AOP</t>
  </si>
  <si>
    <t>Vins IGP</t>
  </si>
  <si>
    <t>Vins sans IG</t>
  </si>
  <si>
    <t>Agreste</t>
  </si>
  <si>
    <t>Série Rica 2016-2015</t>
  </si>
  <si>
    <t>Comptes de l'agriculture 2010-2015</t>
  </si>
  <si>
    <t>Esane 2009-2015</t>
  </si>
  <si>
    <t>Occitanie</t>
  </si>
  <si>
    <t>RICA / comptes</t>
  </si>
  <si>
    <t xml:space="preserve">VA agriculture </t>
  </si>
  <si>
    <t xml:space="preserve">ratio Investissement /V Ajoutée </t>
  </si>
  <si>
    <t>pour la production</t>
  </si>
  <si>
    <t xml:space="preserve">VA aval </t>
  </si>
  <si>
    <t>investissement aval  (IAA et commerce de gros)</t>
  </si>
  <si>
    <t>pour l’aval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</si>
</sst>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&quot; €&quot;_-;\-* #,##0.00&quot; €&quot;_-;_-* \-??&quot; €&quot;_-;_-@_-"/>
    <numFmt numFmtId="166" formatCode="_-* #,##0.00\ _€_-;\-* #,##0.00\ _€_-;_-* \-??\ _€_-;_-@_-"/>
    <numFmt numFmtId="167" formatCode="_-* #,##0\ _€_-;\-* #,##0\ _€_-;_-* \-??\ _€_-;_-@_-"/>
    <numFmt numFmtId="168" formatCode="#,##0"/>
    <numFmt numFmtId="169" formatCode="@"/>
    <numFmt numFmtId="170" formatCode="#,##0\ "/>
    <numFmt numFmtId="171" formatCode="000"/>
    <numFmt numFmtId="172" formatCode="#,##0.0\ "/>
    <numFmt numFmtId="173" formatCode="0"/>
  </numFmts>
  <fonts count="27">
    <font>
      <sz val="10"/>
      <name val="Arial"/>
      <family val="0"/>
    </font>
    <font>
      <sz val="14"/>
      <name val="Arial"/>
      <family val="2"/>
    </font>
    <font>
      <b/>
      <sz val="15"/>
      <color indexed="2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color indexed="43"/>
      <name val="Arial"/>
      <family val="2"/>
    </font>
    <font>
      <u val="single"/>
      <sz val="10"/>
      <name val="Arial"/>
      <family val="2"/>
    </font>
    <font>
      <i/>
      <vertAlign val="superscript"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9"/>
      <name val="Arial"/>
      <family val="0"/>
    </font>
    <font>
      <sz val="8"/>
      <name val="Arial"/>
      <family val="2"/>
    </font>
    <font>
      <sz val="6"/>
      <name val="Helvetica-Narrow"/>
      <family val="2"/>
    </font>
    <font>
      <sz val="11"/>
      <name val="Arial"/>
      <family val="0"/>
    </font>
    <font>
      <sz val="12"/>
      <color indexed="8"/>
      <name val="Arial"/>
      <family val="0"/>
    </font>
    <font>
      <sz val="12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color indexed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81">
    <xf numFmtId="164" fontId="0" fillId="0" borderId="0" xfId="0" applyAlignment="1">
      <alignment/>
    </xf>
    <xf numFmtId="164" fontId="0" fillId="0" borderId="0" xfId="23">
      <alignment/>
      <protection/>
    </xf>
    <xf numFmtId="164" fontId="0" fillId="0" borderId="0" xfId="23" applyBorder="1">
      <alignment/>
      <protection/>
    </xf>
    <xf numFmtId="164" fontId="1" fillId="0" borderId="0" xfId="23" applyFont="1">
      <alignment/>
      <protection/>
    </xf>
    <xf numFmtId="164" fontId="2" fillId="0" borderId="0" xfId="23" applyFont="1" applyAlignment="1">
      <alignment horizontal="right"/>
      <protection/>
    </xf>
    <xf numFmtId="164" fontId="3" fillId="0" borderId="0" xfId="23" applyFont="1" applyAlignment="1">
      <alignment vertical="center"/>
      <protection/>
    </xf>
    <xf numFmtId="164" fontId="1" fillId="2" borderId="0" xfId="23" applyFont="1" applyFill="1" applyBorder="1" applyAlignment="1">
      <alignment horizontal="center" vertical="center"/>
      <protection/>
    </xf>
    <xf numFmtId="164" fontId="0" fillId="0" borderId="0" xfId="23" applyAlignment="1">
      <alignment vertical="center"/>
      <protection/>
    </xf>
    <xf numFmtId="164" fontId="0" fillId="0" borderId="0" xfId="23" applyBorder="1" applyAlignment="1">
      <alignment vertical="center"/>
      <protection/>
    </xf>
    <xf numFmtId="164" fontId="4" fillId="0" borderId="0" xfId="23" applyFont="1" applyBorder="1" applyAlignment="1">
      <alignment horizontal="right"/>
      <protection/>
    </xf>
    <xf numFmtId="164" fontId="0" fillId="0" borderId="0" xfId="23" applyFont="1" applyAlignment="1">
      <alignment vertical="center"/>
      <protection/>
    </xf>
    <xf numFmtId="167" fontId="0" fillId="3" borderId="0" xfId="21" applyNumberFormat="1" applyFill="1" applyBorder="1" applyAlignment="1" applyProtection="1">
      <alignment vertical="center"/>
      <protection/>
    </xf>
    <xf numFmtId="164" fontId="0" fillId="0" borderId="0" xfId="23" applyBorder="1" applyAlignment="1">
      <alignment horizontal="center" vertical="center"/>
      <protection/>
    </xf>
    <xf numFmtId="164" fontId="0" fillId="0" borderId="0" xfId="23" applyBorder="1" applyAlignment="1">
      <alignment horizontal="center"/>
      <protection/>
    </xf>
    <xf numFmtId="164" fontId="0" fillId="0" borderId="0" xfId="0" applyAlignment="1">
      <alignment vertical="center"/>
    </xf>
    <xf numFmtId="167" fontId="0" fillId="0" borderId="0" xfId="21" applyNumberFormat="1" applyFill="1" applyBorder="1" applyAlignment="1" applyProtection="1">
      <alignment vertical="center"/>
      <protection/>
    </xf>
    <xf numFmtId="164" fontId="5" fillId="2" borderId="0" xfId="23" applyFont="1" applyFill="1" applyBorder="1" applyAlignment="1">
      <alignment vertical="center"/>
      <protection/>
    </xf>
    <xf numFmtId="167" fontId="6" fillId="3" borderId="0" xfId="21" applyNumberFormat="1" applyFont="1" applyFill="1" applyBorder="1" applyAlignment="1" applyProtection="1">
      <alignment vertical="center"/>
      <protection/>
    </xf>
    <xf numFmtId="167" fontId="0" fillId="0" borderId="0" xfId="21" applyNumberFormat="1" applyFill="1" applyBorder="1" applyAlignment="1" applyProtection="1">
      <alignment/>
      <protection/>
    </xf>
    <xf numFmtId="164" fontId="0" fillId="0" borderId="0" xfId="23" applyFill="1" applyBorder="1">
      <alignment/>
      <protection/>
    </xf>
    <xf numFmtId="164" fontId="4" fillId="0" borderId="0" xfId="23" applyFont="1" applyBorder="1" applyAlignment="1">
      <alignment horizontal="right" vertical="center"/>
      <protection/>
    </xf>
    <xf numFmtId="164" fontId="1" fillId="4" borderId="0" xfId="23" applyFont="1" applyFill="1" applyBorder="1" applyAlignment="1">
      <alignment horizontal="center" vertical="center"/>
      <protection/>
    </xf>
    <xf numFmtId="164" fontId="0" fillId="0" borderId="0" xfId="23" applyFill="1" applyBorder="1" applyAlignment="1">
      <alignment vertical="center"/>
      <protection/>
    </xf>
    <xf numFmtId="164" fontId="0" fillId="0" borderId="0" xfId="23" applyFont="1" applyBorder="1" applyAlignment="1">
      <alignment vertical="center" wrapText="1"/>
      <protection/>
    </xf>
    <xf numFmtId="168" fontId="0" fillId="0" borderId="0" xfId="21" applyNumberFormat="1" applyFill="1" applyBorder="1" applyAlignment="1" applyProtection="1">
      <alignment horizontal="center" vertical="center"/>
      <protection/>
    </xf>
    <xf numFmtId="164" fontId="0" fillId="4" borderId="1" xfId="23" applyFont="1" applyFill="1" applyBorder="1" applyAlignment="1">
      <alignment vertical="center"/>
      <protection/>
    </xf>
    <xf numFmtId="167" fontId="6" fillId="3" borderId="2" xfId="15" applyNumberFormat="1" applyFont="1" applyFill="1" applyBorder="1" applyAlignment="1" applyProtection="1">
      <alignment vertical="center"/>
      <protection/>
    </xf>
    <xf numFmtId="167" fontId="5" fillId="0" borderId="0" xfId="21" applyNumberFormat="1" applyFont="1" applyFill="1" applyBorder="1" applyAlignment="1" applyProtection="1">
      <alignment vertical="center"/>
      <protection/>
    </xf>
    <xf numFmtId="164" fontId="0" fillId="5" borderId="1" xfId="23" applyFont="1" applyFill="1" applyBorder="1" applyAlignment="1">
      <alignment vertical="center"/>
      <protection/>
    </xf>
    <xf numFmtId="167" fontId="0" fillId="0" borderId="0" xfId="23" applyNumberFormat="1" applyFill="1" applyBorder="1" applyAlignment="1">
      <alignment vertical="center"/>
      <protection/>
    </xf>
    <xf numFmtId="167" fontId="0" fillId="0" borderId="0" xfId="23" applyNumberFormat="1" applyFill="1" applyBorder="1">
      <alignment/>
      <protection/>
    </xf>
    <xf numFmtId="167" fontId="0" fillId="0" borderId="0" xfId="23" applyNumberFormat="1" applyBorder="1">
      <alignment/>
      <protection/>
    </xf>
    <xf numFmtId="164" fontId="4" fillId="0" borderId="0" xfId="23" applyFont="1" applyBorder="1">
      <alignment/>
      <protection/>
    </xf>
    <xf numFmtId="164" fontId="0" fillId="0" borderId="3" xfId="23" applyBorder="1" applyAlignment="1">
      <alignment horizontal="center" vertical="center"/>
      <protection/>
    </xf>
    <xf numFmtId="164" fontId="0" fillId="0" borderId="4" xfId="23" applyBorder="1" applyAlignment="1">
      <alignment horizontal="center" vertical="center"/>
      <protection/>
    </xf>
    <xf numFmtId="164" fontId="0" fillId="0" borderId="5" xfId="23" applyBorder="1" applyAlignment="1">
      <alignment horizontal="center" vertical="center"/>
      <protection/>
    </xf>
    <xf numFmtId="164" fontId="0" fillId="0" borderId="0" xfId="23" applyFont="1" applyFill="1" applyBorder="1" applyAlignment="1">
      <alignment vertical="center"/>
      <protection/>
    </xf>
    <xf numFmtId="164" fontId="7" fillId="0" borderId="0" xfId="23" applyFont="1" applyAlignment="1">
      <alignment vertical="center"/>
      <protection/>
    </xf>
    <xf numFmtId="164" fontId="0" fillId="5" borderId="3" xfId="23" applyFont="1" applyFill="1" applyBorder="1" applyAlignment="1">
      <alignment horizontal="center" vertical="center"/>
      <protection/>
    </xf>
    <xf numFmtId="167" fontId="0" fillId="5" borderId="4" xfId="23" applyNumberFormat="1" applyFont="1" applyFill="1" applyBorder="1" applyAlignment="1">
      <alignment horizontal="center" vertical="center"/>
      <protection/>
    </xf>
    <xf numFmtId="167" fontId="5" fillId="6" borderId="5" xfId="23" applyNumberFormat="1" applyFont="1" applyFill="1" applyBorder="1" applyAlignment="1">
      <alignment horizontal="center" vertical="center" wrapText="1"/>
      <protection/>
    </xf>
    <xf numFmtId="164" fontId="5" fillId="6" borderId="3" xfId="23" applyFont="1" applyFill="1" applyBorder="1" applyAlignment="1">
      <alignment vertical="center"/>
      <protection/>
    </xf>
    <xf numFmtId="168" fontId="0" fillId="6" borderId="4" xfId="23" applyNumberFormat="1" applyFill="1" applyBorder="1" applyAlignment="1">
      <alignment horizontal="center" vertical="center"/>
      <protection/>
    </xf>
    <xf numFmtId="168" fontId="0" fillId="6" borderId="5" xfId="23" applyNumberFormat="1" applyFill="1" applyBorder="1" applyAlignment="1">
      <alignment horizontal="center" vertical="center"/>
      <protection/>
    </xf>
    <xf numFmtId="168" fontId="8" fillId="6" borderId="6" xfId="23" applyNumberFormat="1" applyFont="1" applyFill="1" applyBorder="1" applyAlignment="1">
      <alignment horizontal="center" vertical="center"/>
      <protection/>
    </xf>
    <xf numFmtId="164" fontId="4" fillId="0" borderId="0" xfId="23" applyFont="1" applyAlignment="1">
      <alignment vertical="center"/>
      <protection/>
    </xf>
    <xf numFmtId="168" fontId="0" fillId="0" borderId="0" xfId="23" applyNumberFormat="1" applyAlignment="1">
      <alignment horizontal="center" vertical="center"/>
      <protection/>
    </xf>
    <xf numFmtId="168" fontId="0" fillId="0" borderId="0" xfId="23" applyNumberFormat="1" applyFill="1" applyBorder="1" applyAlignment="1">
      <alignment horizontal="center" vertical="center"/>
      <protection/>
    </xf>
    <xf numFmtId="168" fontId="0" fillId="0" borderId="0" xfId="23" applyNumberFormat="1" applyBorder="1" applyAlignment="1">
      <alignment horizontal="center" vertical="center"/>
      <protection/>
    </xf>
    <xf numFmtId="164" fontId="5" fillId="7" borderId="3" xfId="23" applyFont="1" applyFill="1" applyBorder="1" applyAlignment="1">
      <alignment vertical="center"/>
      <protection/>
    </xf>
    <xf numFmtId="168" fontId="0" fillId="7" borderId="4" xfId="23" applyNumberFormat="1" applyFill="1" applyBorder="1" applyAlignment="1">
      <alignment horizontal="center" vertical="center"/>
      <protection/>
    </xf>
    <xf numFmtId="168" fontId="0" fillId="7" borderId="5" xfId="23" applyNumberFormat="1" applyFill="1" applyBorder="1" applyAlignment="1">
      <alignment horizontal="center" vertical="center"/>
      <protection/>
    </xf>
    <xf numFmtId="168" fontId="8" fillId="4" borderId="6" xfId="23" applyNumberFormat="1" applyFont="1" applyFill="1" applyBorder="1" applyAlignment="1">
      <alignment horizontal="center" vertical="center"/>
      <protection/>
    </xf>
    <xf numFmtId="167" fontId="0" fillId="0" borderId="0" xfId="23" applyNumberFormat="1" applyAlignment="1">
      <alignment vertical="center"/>
      <protection/>
    </xf>
    <xf numFmtId="166" fontId="7" fillId="0" borderId="0" xfId="15" applyNumberFormat="1" applyFont="1" applyFill="1" applyBorder="1" applyAlignment="1" applyProtection="1">
      <alignment vertical="center"/>
      <protection/>
    </xf>
    <xf numFmtId="166" fontId="7" fillId="0" borderId="0" xfId="23" applyNumberFormat="1" applyFont="1" applyFill="1" applyBorder="1" applyAlignment="1">
      <alignment vertical="center"/>
      <protection/>
    </xf>
    <xf numFmtId="167" fontId="0" fillId="0" borderId="0" xfId="23" applyNumberFormat="1" applyFont="1" applyFill="1" applyBorder="1" applyAlignment="1">
      <alignment vertical="center"/>
      <protection/>
    </xf>
    <xf numFmtId="167" fontId="0" fillId="0" borderId="0" xfId="21" applyNumberFormat="1" applyFont="1" applyFill="1" applyBorder="1" applyAlignment="1" applyProtection="1">
      <alignment/>
      <protection/>
    </xf>
    <xf numFmtId="164" fontId="5" fillId="0" borderId="0" xfId="23" applyFont="1" applyFill="1" applyBorder="1" applyAlignment="1">
      <alignment vertical="center"/>
      <protection/>
    </xf>
    <xf numFmtId="167" fontId="5" fillId="8" borderId="0" xfId="21" applyNumberFormat="1" applyFont="1" applyFill="1" applyBorder="1" applyAlignment="1" applyProtection="1">
      <alignment vertical="center"/>
      <protection/>
    </xf>
    <xf numFmtId="168" fontId="5" fillId="9" borderId="0" xfId="23" applyNumberFormat="1" applyFont="1" applyFill="1" applyBorder="1" applyAlignment="1">
      <alignment horizontal="center" vertical="center"/>
      <protection/>
    </xf>
    <xf numFmtId="167" fontId="9" fillId="0" borderId="0" xfId="23" applyNumberFormat="1" applyFont="1" applyFill="1" applyBorder="1" applyAlignment="1">
      <alignment vertical="center"/>
      <protection/>
    </xf>
    <xf numFmtId="167" fontId="5" fillId="8" borderId="0" xfId="15" applyNumberFormat="1" applyFont="1" applyFill="1" applyBorder="1" applyAlignment="1" applyProtection="1">
      <alignment vertical="center"/>
      <protection/>
    </xf>
    <xf numFmtId="167" fontId="6" fillId="8" borderId="2" xfId="23" applyNumberFormat="1" applyFont="1" applyFill="1" applyBorder="1" applyAlignment="1">
      <alignment vertical="center"/>
      <protection/>
    </xf>
    <xf numFmtId="168" fontId="6" fillId="9" borderId="0" xfId="23" applyNumberFormat="1" applyFont="1" applyFill="1" applyBorder="1" applyAlignment="1">
      <alignment horizontal="center"/>
      <protection/>
    </xf>
    <xf numFmtId="167" fontId="5" fillId="0" borderId="0" xfId="23" applyNumberFormat="1" applyFont="1" applyFill="1" applyBorder="1" applyAlignment="1">
      <alignment vertical="center"/>
      <protection/>
    </xf>
    <xf numFmtId="164" fontId="10" fillId="5" borderId="1" xfId="23" applyFont="1" applyFill="1" applyBorder="1" applyAlignment="1">
      <alignment vertical="center"/>
      <protection/>
    </xf>
    <xf numFmtId="167" fontId="5" fillId="10" borderId="0" xfId="23" applyNumberFormat="1" applyFont="1" applyFill="1" applyBorder="1" applyAlignment="1">
      <alignment vertical="center"/>
      <protection/>
    </xf>
    <xf numFmtId="167" fontId="5" fillId="9" borderId="0" xfId="23" applyNumberFormat="1" applyFont="1" applyFill="1" applyBorder="1" applyAlignment="1">
      <alignment vertical="center"/>
      <protection/>
    </xf>
    <xf numFmtId="164" fontId="0" fillId="11" borderId="0" xfId="23" applyFont="1" applyFill="1" applyBorder="1" applyAlignment="1">
      <alignment vertical="center"/>
      <protection/>
    </xf>
    <xf numFmtId="167" fontId="8" fillId="12" borderId="0" xfId="21" applyNumberFormat="1" applyFont="1" applyFill="1" applyBorder="1" applyAlignment="1" applyProtection="1">
      <alignment vertical="center"/>
      <protection/>
    </xf>
    <xf numFmtId="167" fontId="4" fillId="12" borderId="0" xfId="23" applyNumberFormat="1" applyFont="1" applyFill="1" applyBorder="1" applyAlignment="1">
      <alignment horizontal="center" vertical="center" wrapText="1"/>
      <protection/>
    </xf>
    <xf numFmtId="168" fontId="8" fillId="12" borderId="0" xfId="21" applyNumberFormat="1" applyFont="1" applyFill="1" applyBorder="1" applyAlignment="1" applyProtection="1">
      <alignment horizontal="center" vertical="center"/>
      <protection/>
    </xf>
    <xf numFmtId="164" fontId="12" fillId="13" borderId="1" xfId="23" applyFont="1" applyFill="1" applyBorder="1" applyAlignment="1">
      <alignment horizontal="center" vertical="center"/>
      <protection/>
    </xf>
    <xf numFmtId="168" fontId="12" fillId="13" borderId="2" xfId="23" applyNumberFormat="1" applyFont="1" applyFill="1" applyBorder="1" applyAlignment="1">
      <alignment horizontal="center" vertical="center"/>
      <protection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4" fillId="0" borderId="0" xfId="0" applyFont="1" applyAlignment="1">
      <alignment horizontal="right"/>
    </xf>
    <xf numFmtId="164" fontId="15" fillId="0" borderId="1" xfId="0" applyFont="1" applyFill="1" applyBorder="1" applyAlignment="1">
      <alignment horizontal="left"/>
    </xf>
    <xf numFmtId="164" fontId="16" fillId="0" borderId="7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/>
    </xf>
    <xf numFmtId="164" fontId="17" fillId="14" borderId="9" xfId="0" applyNumberFormat="1" applyFont="1" applyFill="1" applyBorder="1" applyAlignment="1">
      <alignment horizontal="center" vertical="center"/>
    </xf>
    <xf numFmtId="164" fontId="17" fillId="14" borderId="1" xfId="0" applyNumberFormat="1" applyFont="1" applyFill="1" applyBorder="1" applyAlignment="1">
      <alignment horizontal="center" vertical="center"/>
    </xf>
    <xf numFmtId="164" fontId="17" fillId="14" borderId="10" xfId="0" applyNumberFormat="1" applyFont="1" applyFill="1" applyBorder="1" applyAlignment="1">
      <alignment horizontal="center" vertical="center"/>
    </xf>
    <xf numFmtId="164" fontId="16" fillId="0" borderId="11" xfId="0" applyFont="1" applyFill="1" applyBorder="1" applyAlignment="1">
      <alignment horizontal="left" vertical="center"/>
    </xf>
    <xf numFmtId="168" fontId="16" fillId="0" borderId="12" xfId="0" applyNumberFormat="1" applyFont="1" applyFill="1" applyBorder="1" applyAlignment="1">
      <alignment horizontal="center" vertical="center"/>
    </xf>
    <xf numFmtId="168" fontId="16" fillId="0" borderId="13" xfId="0" applyNumberFormat="1" applyFont="1" applyFill="1" applyBorder="1" applyAlignment="1">
      <alignment horizontal="center" vertical="center"/>
    </xf>
    <xf numFmtId="168" fontId="16" fillId="0" borderId="12" xfId="0" applyNumberFormat="1" applyFont="1" applyFill="1" applyBorder="1" applyAlignment="1">
      <alignment horizontal="center"/>
    </xf>
    <xf numFmtId="168" fontId="16" fillId="0" borderId="12" xfId="0" applyNumberFormat="1" applyFont="1" applyFill="1" applyBorder="1" applyAlignment="1" applyProtection="1">
      <alignment horizontal="center" vertical="center"/>
      <protection locked="0"/>
    </xf>
    <xf numFmtId="168" fontId="18" fillId="0" borderId="13" xfId="0" applyNumberFormat="1" applyFont="1" applyFill="1" applyBorder="1" applyAlignment="1">
      <alignment horizontal="center"/>
    </xf>
    <xf numFmtId="168" fontId="18" fillId="15" borderId="13" xfId="0" applyNumberFormat="1" applyFont="1" applyFill="1" applyBorder="1" applyAlignment="1">
      <alignment horizontal="center"/>
    </xf>
    <xf numFmtId="168" fontId="8" fillId="15" borderId="14" xfId="0" applyNumberFormat="1" applyFont="1" applyFill="1" applyBorder="1" applyAlignment="1">
      <alignment horizontal="center"/>
    </xf>
    <xf numFmtId="169" fontId="8" fillId="15" borderId="15" xfId="0" applyNumberFormat="1" applyFont="1" applyFill="1" applyBorder="1" applyAlignment="1">
      <alignment horizontal="center"/>
    </xf>
    <xf numFmtId="168" fontId="19" fillId="0" borderId="0" xfId="22" applyNumberFormat="1" applyFont="1" applyBorder="1" applyAlignment="1" applyProtection="1">
      <alignment horizontal="left" vertical="center" wrapText="1"/>
      <protection/>
    </xf>
    <xf numFmtId="164" fontId="0" fillId="0" borderId="11" xfId="0" applyFont="1" applyBorder="1" applyAlignment="1">
      <alignment horizontal="left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/>
    </xf>
    <xf numFmtId="168" fontId="0" fillId="0" borderId="12" xfId="0" applyNumberFormat="1" applyFont="1" applyBorder="1" applyAlignment="1" applyProtection="1">
      <alignment horizontal="center" vertical="center"/>
      <protection locked="0"/>
    </xf>
    <xf numFmtId="168" fontId="0" fillId="0" borderId="12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68" fontId="20" fillId="16" borderId="13" xfId="0" applyNumberFormat="1" applyFont="1" applyFill="1" applyBorder="1" applyAlignment="1">
      <alignment horizontal="center"/>
    </xf>
    <xf numFmtId="168" fontId="20" fillId="0" borderId="14" xfId="0" applyNumberFormat="1" applyFont="1" applyFill="1" applyBorder="1" applyAlignment="1">
      <alignment horizontal="center"/>
    </xf>
    <xf numFmtId="168" fontId="20" fillId="0" borderId="15" xfId="0" applyNumberFormat="1" applyFont="1" applyFill="1" applyBorder="1" applyAlignment="1">
      <alignment horizontal="center"/>
    </xf>
    <xf numFmtId="164" fontId="19" fillId="0" borderId="0" xfId="22" applyFont="1" applyBorder="1" applyAlignment="1">
      <alignment horizontal="left" vertical="center" wrapText="1"/>
      <protection/>
    </xf>
    <xf numFmtId="168" fontId="0" fillId="0" borderId="12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68" fontId="20" fillId="16" borderId="13" xfId="0" applyNumberFormat="1" applyFont="1" applyFill="1" applyBorder="1" applyAlignment="1">
      <alignment horizontal="center"/>
    </xf>
    <xf numFmtId="168" fontId="20" fillId="0" borderId="15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168" fontId="0" fillId="0" borderId="0" xfId="24" applyNumberFormat="1" applyFont="1">
      <alignment/>
      <protection/>
    </xf>
    <xf numFmtId="168" fontId="0" fillId="0" borderId="0" xfId="0" applyNumberFormat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4" fontId="4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vertical="center" wrapText="1"/>
    </xf>
    <xf numFmtId="164" fontId="0" fillId="0" borderId="0" xfId="0" applyAlignment="1">
      <alignment vertical="center" wrapText="1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164" fontId="3" fillId="0" borderId="0" xfId="0" applyFont="1" applyFill="1" applyBorder="1" applyAlignment="1">
      <alignment/>
    </xf>
    <xf numFmtId="170" fontId="18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164" fontId="18" fillId="0" borderId="0" xfId="0" applyFont="1" applyFill="1" applyBorder="1" applyAlignment="1">
      <alignment/>
    </xf>
    <xf numFmtId="164" fontId="23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71" fontId="18" fillId="0" borderId="0" xfId="0" applyNumberFormat="1" applyFont="1" applyFill="1" applyAlignment="1">
      <alignment/>
    </xf>
    <xf numFmtId="170" fontId="24" fillId="0" borderId="0" xfId="0" applyNumberFormat="1" applyFont="1" applyFill="1" applyBorder="1" applyAlignment="1">
      <alignment horizontal="left"/>
    </xf>
    <xf numFmtId="170" fontId="5" fillId="0" borderId="0" xfId="0" applyNumberFormat="1" applyFont="1" applyFill="1" applyBorder="1" applyAlignment="1">
      <alignment horizontal="left"/>
    </xf>
    <xf numFmtId="164" fontId="18" fillId="5" borderId="8" xfId="0" applyFont="1" applyFill="1" applyBorder="1" applyAlignment="1">
      <alignment horizontal="left" vertical="center" wrapText="1"/>
    </xf>
    <xf numFmtId="171" fontId="0" fillId="5" borderId="8" xfId="0" applyNumberFormat="1" applyFont="1" applyFill="1" applyBorder="1" applyAlignment="1" applyProtection="1">
      <alignment horizontal="center" vertical="center"/>
      <protection/>
    </xf>
    <xf numFmtId="171" fontId="0" fillId="5" borderId="7" xfId="0" applyNumberFormat="1" applyFont="1" applyFill="1" applyBorder="1" applyAlignment="1" applyProtection="1">
      <alignment horizontal="center" vertical="center"/>
      <protection/>
    </xf>
    <xf numFmtId="171" fontId="0" fillId="5" borderId="9" xfId="0" applyNumberFormat="1" applyFont="1" applyFill="1" applyBorder="1" applyAlignment="1" applyProtection="1">
      <alignment horizontal="center" vertical="center"/>
      <protection/>
    </xf>
    <xf numFmtId="171" fontId="0" fillId="5" borderId="16" xfId="0" applyNumberFormat="1" applyFont="1" applyFill="1" applyBorder="1" applyAlignment="1" applyProtection="1">
      <alignment horizontal="center" vertical="center"/>
      <protection/>
    </xf>
    <xf numFmtId="171" fontId="5" fillId="7" borderId="16" xfId="0" applyNumberFormat="1" applyFont="1" applyFill="1" applyBorder="1" applyAlignment="1" applyProtection="1">
      <alignment horizontal="center" vertical="center"/>
      <protection/>
    </xf>
    <xf numFmtId="171" fontId="18" fillId="7" borderId="1" xfId="0" applyNumberFormat="1" applyFont="1" applyFill="1" applyBorder="1" applyAlignment="1" applyProtection="1">
      <alignment horizontal="center" vertical="center"/>
      <protection/>
    </xf>
    <xf numFmtId="171" fontId="18" fillId="7" borderId="10" xfId="0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Font="1" applyFill="1" applyAlignment="1">
      <alignment vertical="center"/>
    </xf>
    <xf numFmtId="164" fontId="0" fillId="0" borderId="0" xfId="0" applyFont="1" applyAlignment="1">
      <alignment vertical="center"/>
    </xf>
    <xf numFmtId="168" fontId="6" fillId="0" borderId="6" xfId="0" applyNumberFormat="1" applyFont="1" applyBorder="1" applyAlignment="1" applyProtection="1">
      <alignment horizontal="left" vertical="center"/>
      <protection/>
    </xf>
    <xf numFmtId="172" fontId="6" fillId="0" borderId="6" xfId="0" applyNumberFormat="1" applyFont="1" applyBorder="1" applyAlignment="1">
      <alignment vertical="center"/>
    </xf>
    <xf numFmtId="172" fontId="6" fillId="0" borderId="6" xfId="0" applyNumberFormat="1" applyFont="1" applyFill="1" applyBorder="1" applyAlignment="1">
      <alignment horizontal="right" vertical="center"/>
    </xf>
    <xf numFmtId="172" fontId="22" fillId="0" borderId="6" xfId="0" applyNumberFormat="1" applyFont="1" applyFill="1" applyBorder="1" applyAlignment="1">
      <alignment horizontal="right" vertical="center"/>
    </xf>
    <xf numFmtId="172" fontId="22" fillId="7" borderId="6" xfId="0" applyNumberFormat="1" applyFont="1" applyFill="1" applyBorder="1" applyAlignment="1">
      <alignment horizontal="right" vertical="center"/>
    </xf>
    <xf numFmtId="172" fontId="18" fillId="0" borderId="17" xfId="0" applyNumberFormat="1" applyFont="1" applyFill="1" applyBorder="1" applyAlignment="1">
      <alignment horizontal="right" vertical="center"/>
    </xf>
    <xf numFmtId="172" fontId="18" fillId="0" borderId="18" xfId="0" applyNumberFormat="1" applyFont="1" applyFill="1" applyBorder="1" applyAlignment="1">
      <alignment horizontal="right" vertical="center"/>
    </xf>
    <xf numFmtId="173" fontId="0" fillId="0" borderId="19" xfId="0" applyNumberFormat="1" applyFont="1" applyFill="1" applyBorder="1" applyAlignment="1">
      <alignment vertical="center" wrapText="1"/>
    </xf>
    <xf numFmtId="172" fontId="0" fillId="0" borderId="20" xfId="0" applyNumberFormat="1" applyFont="1" applyBorder="1" applyAlignment="1" applyProtection="1">
      <alignment horizontal="right" vertical="center"/>
      <protection/>
    </xf>
    <xf numFmtId="172" fontId="0" fillId="0" borderId="20" xfId="0" applyNumberFormat="1" applyFont="1" applyFill="1" applyBorder="1" applyAlignment="1" applyProtection="1">
      <alignment horizontal="right" vertical="center"/>
      <protection/>
    </xf>
    <xf numFmtId="172" fontId="0" fillId="0" borderId="20" xfId="0" applyNumberFormat="1" applyFont="1" applyBorder="1" applyAlignment="1">
      <alignment vertical="center"/>
    </xf>
    <xf numFmtId="172" fontId="0" fillId="0" borderId="20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0" fillId="0" borderId="19" xfId="0" applyNumberFormat="1" applyFont="1" applyFill="1" applyBorder="1" applyAlignment="1">
      <alignment horizontal="right" vertical="center"/>
    </xf>
    <xf numFmtId="172" fontId="0" fillId="7" borderId="19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 vertical="center"/>
    </xf>
    <xf numFmtId="168" fontId="0" fillId="0" borderId="19" xfId="0" applyNumberFormat="1" applyFont="1" applyFill="1" applyBorder="1" applyAlignment="1">
      <alignment horizontal="left" vertical="center" wrapText="1"/>
    </xf>
    <xf numFmtId="168" fontId="6" fillId="0" borderId="6" xfId="0" applyNumberFormat="1" applyFont="1" applyFill="1" applyBorder="1" applyAlignment="1" applyProtection="1">
      <alignment horizontal="left" vertical="center"/>
      <protection/>
    </xf>
    <xf numFmtId="172" fontId="6" fillId="0" borderId="6" xfId="0" applyNumberFormat="1" applyFont="1" applyFill="1" applyBorder="1" applyAlignment="1">
      <alignment vertical="center"/>
    </xf>
    <xf numFmtId="168" fontId="0" fillId="0" borderId="6" xfId="0" applyNumberFormat="1" applyFont="1" applyFill="1" applyBorder="1" applyAlignment="1" applyProtection="1">
      <alignment vertical="center"/>
      <protection/>
    </xf>
    <xf numFmtId="172" fontId="0" fillId="0" borderId="6" xfId="0" applyNumberFormat="1" applyFont="1" applyFill="1" applyBorder="1" applyAlignment="1" applyProtection="1">
      <alignment horizontal="right" vertical="center"/>
      <protection/>
    </xf>
    <xf numFmtId="172" fontId="0" fillId="0" borderId="6" xfId="0" applyNumberFormat="1" applyFont="1" applyFill="1" applyBorder="1" applyAlignment="1">
      <alignment horizontal="right" vertical="center"/>
    </xf>
    <xf numFmtId="172" fontId="0" fillId="0" borderId="6" xfId="0" applyNumberFormat="1" applyFont="1" applyBorder="1" applyAlignment="1">
      <alignment vertical="center"/>
    </xf>
    <xf numFmtId="172" fontId="0" fillId="7" borderId="6" xfId="0" applyNumberFormat="1" applyFont="1" applyFill="1" applyBorder="1" applyAlignment="1">
      <alignment horizontal="right" vertic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6" fillId="5" borderId="0" xfId="0" applyFont="1" applyFill="1" applyAlignment="1">
      <alignment horizontal="center" vertical="center"/>
    </xf>
    <xf numFmtId="164" fontId="22" fillId="0" borderId="6" xfId="0" applyFont="1" applyBorder="1" applyAlignment="1">
      <alignment vertical="center"/>
    </xf>
    <xf numFmtId="168" fontId="0" fillId="0" borderId="6" xfId="15" applyNumberFormat="1" applyFont="1" applyFill="1" applyBorder="1" applyAlignment="1" applyProtection="1">
      <alignment vertical="center"/>
      <protection/>
    </xf>
    <xf numFmtId="167" fontId="0" fillId="0" borderId="0" xfId="15" applyNumberFormat="1" applyFont="1" applyFill="1" applyBorder="1" applyAlignment="1" applyProtection="1">
      <alignment/>
      <protection/>
    </xf>
    <xf numFmtId="164" fontId="26" fillId="17" borderId="6" xfId="0" applyFont="1" applyFill="1" applyBorder="1" applyAlignment="1">
      <alignment vertical="center"/>
    </xf>
    <xf numFmtId="166" fontId="1" fillId="6" borderId="6" xfId="15" applyNumberFormat="1" applyFont="1" applyFill="1" applyBorder="1" applyAlignment="1" applyProtection="1">
      <alignment horizontal="left" vertical="center"/>
      <protection/>
    </xf>
    <xf numFmtId="166" fontId="0" fillId="0" borderId="0" xfId="15" applyNumberFormat="1" applyFont="1" applyFill="1" applyBorder="1" applyAlignment="1" applyProtection="1">
      <alignment vertical="center"/>
      <protection/>
    </xf>
    <xf numFmtId="164" fontId="22" fillId="0" borderId="6" xfId="0" applyFont="1" applyBorder="1" applyAlignment="1">
      <alignment vertical="center" wrapText="1"/>
    </xf>
    <xf numFmtId="166" fontId="1" fillId="18" borderId="6" xfId="15" applyFont="1" applyFill="1" applyBorder="1" applyAlignment="1" applyProtection="1">
      <alignment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lliers_comparaison_méthode2" xfId="21"/>
    <cellStyle name="Normal_Bareme 2009 proposition" xfId="22"/>
    <cellStyle name="Normal_comparaison_méthode2" xfId="23"/>
    <cellStyle name="Normal_terres et prés libre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99FFFF"/>
      <rgbColor rgb="00660033"/>
      <rgbColor rgb="00FF8080"/>
      <rgbColor rgb="000066CC"/>
      <rgbColor rgb="00FF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99"/>
      <rgbColor rgb="00CCFF66"/>
      <rgbColor rgb="00FF99FF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106" zoomScaleNormal="106" workbookViewId="0" topLeftCell="A40">
      <selection activeCell="B33" sqref="B33"/>
    </sheetView>
  </sheetViews>
  <sheetFormatPr defaultColWidth="9.140625" defaultRowHeight="12.75"/>
  <cols>
    <col min="1" max="1" width="37.00390625" style="1" customWidth="1"/>
    <col min="2" max="2" width="14.57421875" style="1" customWidth="1"/>
    <col min="3" max="3" width="8.00390625" style="1" customWidth="1"/>
    <col min="4" max="4" width="6.7109375" style="1" customWidth="1"/>
    <col min="5" max="11" width="6.7109375" style="2" customWidth="1"/>
    <col min="12" max="12" width="8.8515625" style="2" customWidth="1"/>
    <col min="13" max="18" width="8.140625" style="2" customWidth="1"/>
    <col min="19" max="19" width="10.8515625" style="2" customWidth="1"/>
    <col min="20" max="20" width="11.00390625" style="2" customWidth="1"/>
    <col min="21" max="41" width="11.421875" style="2" customWidth="1"/>
    <col min="42" max="254" width="11.421875" style="1" customWidth="1"/>
    <col min="255" max="16384" width="11.00390625" style="0" customWidth="1"/>
  </cols>
  <sheetData>
    <row r="1" ht="18">
      <c r="A1" s="3" t="s">
        <v>0</v>
      </c>
    </row>
    <row r="2" spans="1:12" ht="19.5">
      <c r="A2"/>
      <c r="L2" s="4" t="s">
        <v>1</v>
      </c>
    </row>
    <row r="3" ht="18">
      <c r="A3" s="5" t="s">
        <v>2</v>
      </c>
    </row>
    <row r="4" spans="1:16" ht="20.25" customHeight="1">
      <c r="A4" s="6" t="s">
        <v>3</v>
      </c>
      <c r="B4" s="6"/>
      <c r="C4" s="7"/>
      <c r="D4" s="7"/>
      <c r="E4" s="8"/>
      <c r="J4"/>
      <c r="P4" s="9" t="s">
        <v>4</v>
      </c>
    </row>
    <row r="5" spans="1:16" ht="21" customHeight="1">
      <c r="A5" s="10" t="s">
        <v>5</v>
      </c>
      <c r="B5" s="11">
        <v>806435649.9191593</v>
      </c>
      <c r="C5" s="7"/>
      <c r="D5" s="7"/>
      <c r="E5" s="12"/>
      <c r="F5" s="13"/>
      <c r="G5" s="13"/>
      <c r="H5" s="13"/>
      <c r="J5" s="14"/>
      <c r="P5" s="9" t="s">
        <v>6</v>
      </c>
    </row>
    <row r="6" spans="1:10" ht="6.75" customHeight="1">
      <c r="A6" s="10"/>
      <c r="B6" s="15"/>
      <c r="C6" s="7"/>
      <c r="D6" s="7"/>
      <c r="E6" s="12"/>
      <c r="F6" s="13"/>
      <c r="G6" s="13"/>
      <c r="H6" s="13"/>
      <c r="J6" s="8"/>
    </row>
    <row r="7" spans="1:16" ht="17.25" customHeight="1">
      <c r="A7" s="16" t="s">
        <v>7</v>
      </c>
      <c r="B7" s="17">
        <v>1087</v>
      </c>
      <c r="C7" s="7"/>
      <c r="D7" s="7"/>
      <c r="E7" s="15"/>
      <c r="F7" s="18"/>
      <c r="G7" s="18"/>
      <c r="H7" s="18"/>
      <c r="I7" s="19"/>
      <c r="J7"/>
      <c r="P7" s="20" t="s">
        <v>8</v>
      </c>
    </row>
    <row r="8" spans="1:16" ht="8.25" customHeight="1">
      <c r="A8" s="7"/>
      <c r="B8" s="7"/>
      <c r="C8" s="7"/>
      <c r="D8" s="7"/>
      <c r="E8" s="15"/>
      <c r="F8" s="18"/>
      <c r="G8" s="18"/>
      <c r="H8" s="18"/>
      <c r="I8" s="19"/>
      <c r="J8"/>
      <c r="P8" s="20"/>
    </row>
    <row r="9" spans="1:16" ht="18">
      <c r="A9" s="21" t="s">
        <v>9</v>
      </c>
      <c r="B9" s="21"/>
      <c r="C9" s="7"/>
      <c r="D9" s="7"/>
      <c r="E9" s="22"/>
      <c r="F9" s="19"/>
      <c r="G9" s="19"/>
      <c r="H9" s="19"/>
      <c r="I9" s="19"/>
      <c r="J9"/>
      <c r="P9" s="20" t="s">
        <v>10</v>
      </c>
    </row>
    <row r="10" spans="1:16" ht="32.25" customHeight="1">
      <c r="A10" s="23" t="s">
        <v>11</v>
      </c>
      <c r="B10" s="24">
        <v>1475217272</v>
      </c>
      <c r="C10" s="7"/>
      <c r="D10" s="7"/>
      <c r="E10" s="22"/>
      <c r="F10" s="19"/>
      <c r="G10" s="19"/>
      <c r="H10" s="19"/>
      <c r="I10" s="19"/>
      <c r="J10"/>
      <c r="P10" s="20" t="s">
        <v>12</v>
      </c>
    </row>
    <row r="11" spans="1:9" ht="20.25" customHeight="1">
      <c r="A11" s="25" t="s">
        <v>13</v>
      </c>
      <c r="B11" s="26">
        <v>448</v>
      </c>
      <c r="C11" s="7"/>
      <c r="D11" s="7"/>
      <c r="E11" s="22"/>
      <c r="F11" s="19"/>
      <c r="G11" s="19"/>
      <c r="H11" s="19"/>
      <c r="I11" s="19"/>
    </row>
    <row r="12" spans="1:9" ht="8.25" customHeight="1">
      <c r="A12" s="22"/>
      <c r="B12" s="27"/>
      <c r="C12" s="7"/>
      <c r="D12" s="7"/>
      <c r="E12" s="22"/>
      <c r="F12" s="19"/>
      <c r="G12" s="19"/>
      <c r="H12" s="19"/>
      <c r="I12" s="19"/>
    </row>
    <row r="13" spans="1:20" ht="21" customHeight="1">
      <c r="A13" s="28" t="s">
        <v>14</v>
      </c>
      <c r="B13" s="26">
        <f>+B11+B7</f>
        <v>1535</v>
      </c>
      <c r="C13" s="7"/>
      <c r="D13" s="7"/>
      <c r="E13" s="29"/>
      <c r="F13" s="30"/>
      <c r="G13" s="30"/>
      <c r="H13" s="30"/>
      <c r="I13" s="19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13" ht="12.75">
      <c r="A14" s="7"/>
      <c r="B14" s="7"/>
      <c r="C14" s="7"/>
      <c r="D14" s="7"/>
      <c r="E14" s="22"/>
      <c r="F14" s="19"/>
      <c r="G14" s="19"/>
      <c r="H14" s="19"/>
      <c r="I14" s="19"/>
      <c r="J14" s="31"/>
      <c r="M14" s="32" t="s">
        <v>15</v>
      </c>
    </row>
    <row r="15" spans="1:15" ht="21.75" customHeight="1">
      <c r="A15" s="7" t="s">
        <v>16</v>
      </c>
      <c r="B15" s="33">
        <v>1</v>
      </c>
      <c r="C15" s="34">
        <v>2</v>
      </c>
      <c r="D15" s="34">
        <v>3</v>
      </c>
      <c r="E15" s="34">
        <v>4</v>
      </c>
      <c r="F15" s="34">
        <v>5</v>
      </c>
      <c r="G15" s="34">
        <v>6</v>
      </c>
      <c r="H15" s="34">
        <v>7</v>
      </c>
      <c r="I15" s="34">
        <v>8</v>
      </c>
      <c r="J15" s="34">
        <v>9</v>
      </c>
      <c r="K15" s="35">
        <v>10</v>
      </c>
      <c r="L15" s="36"/>
      <c r="M15"/>
      <c r="N15" s="33">
        <v>11</v>
      </c>
      <c r="O15" s="35">
        <v>12</v>
      </c>
    </row>
    <row r="16" spans="1:16" ht="27" customHeight="1">
      <c r="A16" s="37" t="s">
        <v>17</v>
      </c>
      <c r="B16" s="38" t="s">
        <v>18</v>
      </c>
      <c r="C16" s="39" t="s">
        <v>19</v>
      </c>
      <c r="D16" s="39" t="s">
        <v>20</v>
      </c>
      <c r="E16" s="39" t="s">
        <v>21</v>
      </c>
      <c r="F16" s="39" t="s">
        <v>22</v>
      </c>
      <c r="G16" s="39" t="s">
        <v>23</v>
      </c>
      <c r="H16" s="39" t="s">
        <v>24</v>
      </c>
      <c r="I16" s="39" t="s">
        <v>25</v>
      </c>
      <c r="J16" s="39" t="s">
        <v>26</v>
      </c>
      <c r="K16" s="39" t="s">
        <v>27</v>
      </c>
      <c r="L16" s="40" t="s">
        <v>28</v>
      </c>
      <c r="N16" s="39" t="s">
        <v>29</v>
      </c>
      <c r="O16" s="39" t="s">
        <v>30</v>
      </c>
      <c r="P16" s="40" t="s">
        <v>31</v>
      </c>
    </row>
    <row r="17" spans="1:16" ht="21" customHeight="1">
      <c r="A17" s="41" t="s">
        <v>32</v>
      </c>
      <c r="B17" s="42">
        <f>B7</f>
        <v>1087</v>
      </c>
      <c r="C17" s="42">
        <f>B17/1.05</f>
        <v>1035.2380952380952</v>
      </c>
      <c r="D17" s="42">
        <f>C17/1.05</f>
        <v>985.9410430839001</v>
      </c>
      <c r="E17" s="42">
        <f>D17/1.05</f>
        <v>938.9914696037143</v>
      </c>
      <c r="F17" s="42">
        <f>E17/1.05</f>
        <v>894.2775900987755</v>
      </c>
      <c r="G17" s="42">
        <f>F17/1.05</f>
        <v>851.6929429512147</v>
      </c>
      <c r="H17" s="42">
        <f>G17/1.05</f>
        <v>811.136136144014</v>
      </c>
      <c r="I17" s="42">
        <f>H17/1.05</f>
        <v>772.5106058514419</v>
      </c>
      <c r="J17" s="42">
        <f>I17/1.05</f>
        <v>735.7243865251828</v>
      </c>
      <c r="K17" s="43">
        <f>J17/1.05</f>
        <v>700.6898919287455</v>
      </c>
      <c r="L17" s="44">
        <f>SUM(B17:K17)</f>
        <v>8813.202161425084</v>
      </c>
      <c r="N17" s="43">
        <f>K17/1.05</f>
        <v>667.3237065988052</v>
      </c>
      <c r="O17" s="43">
        <f>N17/1.05</f>
        <v>635.5463872369573</v>
      </c>
      <c r="P17" s="44">
        <f>+L17+N17+O17</f>
        <v>10116.072255260846</v>
      </c>
    </row>
    <row r="18" spans="1:12" ht="12.75">
      <c r="A18" s="45" t="s">
        <v>33</v>
      </c>
      <c r="B18" s="46"/>
      <c r="C18" s="46"/>
      <c r="D18" s="46"/>
      <c r="E18" s="46"/>
      <c r="F18" s="47"/>
      <c r="G18" s="47"/>
      <c r="H18" s="47"/>
      <c r="I18" s="47"/>
      <c r="J18" s="47"/>
      <c r="K18" s="48"/>
      <c r="L18" s="48"/>
    </row>
    <row r="19" spans="1:16" ht="22.5" customHeight="1">
      <c r="A19" s="49" t="s">
        <v>34</v>
      </c>
      <c r="B19" s="50">
        <f>+B11</f>
        <v>448</v>
      </c>
      <c r="C19" s="50">
        <f>B19/1.05</f>
        <v>426.66666666666663</v>
      </c>
      <c r="D19" s="50">
        <f>C19/1.05</f>
        <v>406.34920634920627</v>
      </c>
      <c r="E19" s="50">
        <f>D19/1.05</f>
        <v>386.9992441421012</v>
      </c>
      <c r="F19" s="50">
        <f>E19/1.05</f>
        <v>368.570708706763</v>
      </c>
      <c r="G19" s="50">
        <f>F19/1.05</f>
        <v>351.0197225778695</v>
      </c>
      <c r="H19" s="50">
        <f>G19/1.05</f>
        <v>334.30449769320904</v>
      </c>
      <c r="I19" s="50">
        <f>H19/1.05</f>
        <v>318.3852358982943</v>
      </c>
      <c r="J19" s="50">
        <f>I19/1.05</f>
        <v>303.2240341888517</v>
      </c>
      <c r="K19" s="51">
        <f>J19/1.05</f>
        <v>288.78479446557304</v>
      </c>
      <c r="L19" s="52">
        <f>SUM(B19:K19)</f>
        <v>3632.3041106885353</v>
      </c>
      <c r="N19" s="51">
        <f>K19/1.05</f>
        <v>275.03313758626</v>
      </c>
      <c r="O19" s="51">
        <f>N19/1.05</f>
        <v>261.9363215107238</v>
      </c>
      <c r="P19" s="52">
        <f>+L19+N19+O19</f>
        <v>4169.27356978552</v>
      </c>
    </row>
    <row r="20" spans="1:9" ht="12.75">
      <c r="A20" s="7"/>
      <c r="B20" s="53"/>
      <c r="C20" s="7"/>
      <c r="D20" s="7"/>
      <c r="E20" s="22"/>
      <c r="F20" s="19"/>
      <c r="G20" s="19"/>
      <c r="H20" s="19"/>
      <c r="I20" s="19"/>
    </row>
    <row r="21" spans="1:9" ht="18">
      <c r="A21" s="5" t="s">
        <v>35</v>
      </c>
      <c r="B21" s="7"/>
      <c r="C21" s="7"/>
      <c r="D21" s="7"/>
      <c r="E21" s="22"/>
      <c r="F21" s="19"/>
      <c r="G21" s="19"/>
      <c r="H21" s="19"/>
      <c r="I21" s="19"/>
    </row>
    <row r="22" spans="1:10" ht="15">
      <c r="A22" s="36" t="s">
        <v>36</v>
      </c>
      <c r="B22" s="54">
        <f>'Ratio -agriculture et aval '!B10</f>
        <v>0.48675970447511546</v>
      </c>
      <c r="C22" s="7"/>
      <c r="D22" s="7"/>
      <c r="E22" s="22"/>
      <c r="F22" s="19"/>
      <c r="G22" s="19"/>
      <c r="H22" s="19"/>
      <c r="I22" s="19"/>
      <c r="J22" s="19"/>
    </row>
    <row r="23" spans="1:10" ht="15">
      <c r="A23" s="36" t="s">
        <v>37</v>
      </c>
      <c r="B23" s="55">
        <f>'Ratio -agriculture et aval '!B13</f>
        <v>0.20896851566050126</v>
      </c>
      <c r="C23" s="7"/>
      <c r="D23" s="7"/>
      <c r="E23" s="22"/>
      <c r="F23" s="19"/>
      <c r="G23" s="19"/>
      <c r="H23" s="19"/>
      <c r="I23" s="19"/>
      <c r="J23" s="19"/>
    </row>
    <row r="24" spans="1:12" ht="12.75">
      <c r="A24" s="7"/>
      <c r="B24" s="56" t="s">
        <v>38</v>
      </c>
      <c r="C24" s="56"/>
      <c r="D24" s="7"/>
      <c r="E24" s="22"/>
      <c r="F24" s="30"/>
      <c r="G24" s="57"/>
      <c r="H24" s="57"/>
      <c r="I24" s="19"/>
      <c r="J24" s="19"/>
      <c r="L24" s="2" t="s">
        <v>39</v>
      </c>
    </row>
    <row r="25" spans="1:20" ht="9.75" customHeight="1">
      <c r="A25" s="22"/>
      <c r="B25" s="29"/>
      <c r="C25" s="29"/>
      <c r="D25" s="7"/>
      <c r="E25" s="15"/>
      <c r="F25" s="18"/>
      <c r="G25" s="18"/>
      <c r="H25" s="18"/>
      <c r="I25" s="19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21" customHeight="1">
      <c r="A26" s="58" t="s">
        <v>40</v>
      </c>
      <c r="B26" s="59">
        <f>L17*$B$22</f>
        <v>4289.911679574723</v>
      </c>
      <c r="C26" s="29" t="s">
        <v>41</v>
      </c>
      <c r="D26" s="7"/>
      <c r="E26" s="15"/>
      <c r="F26" s="18"/>
      <c r="G26" s="18"/>
      <c r="H26" s="18"/>
      <c r="I26" s="19"/>
      <c r="J26" s="30"/>
      <c r="K26"/>
      <c r="L26" s="60">
        <f>+P17*B22</f>
        <v>4924.096341419684</v>
      </c>
      <c r="M26" s="61" t="s">
        <v>42</v>
      </c>
      <c r="N26" s="31"/>
      <c r="O26" s="31"/>
      <c r="P26" s="31"/>
      <c r="Q26" s="31"/>
      <c r="R26" s="31"/>
      <c r="S26" s="31"/>
      <c r="T26" s="31"/>
    </row>
    <row r="27" spans="1:20" ht="21" customHeight="1">
      <c r="A27" s="58" t="s">
        <v>43</v>
      </c>
      <c r="B27" s="62">
        <f>L19*B23</f>
        <v>759.0371984381203</v>
      </c>
      <c r="C27" s="29" t="s">
        <v>41</v>
      </c>
      <c r="D27" s="7"/>
      <c r="E27" s="15"/>
      <c r="F27" s="18"/>
      <c r="G27" s="18"/>
      <c r="H27" s="18"/>
      <c r="I27" s="19"/>
      <c r="J27" s="30"/>
      <c r="K27" s="31"/>
      <c r="L27" s="60">
        <f>+P19*B23</f>
        <v>871.2469092606393</v>
      </c>
      <c r="M27" s="61" t="s">
        <v>42</v>
      </c>
      <c r="N27" s="31"/>
      <c r="O27" s="31"/>
      <c r="P27" s="31"/>
      <c r="Q27" s="31"/>
      <c r="R27" s="31"/>
      <c r="S27" s="31"/>
      <c r="T27" s="31"/>
    </row>
    <row r="28" spans="1:20" ht="15.75">
      <c r="A28" s="28" t="s">
        <v>44</v>
      </c>
      <c r="B28" s="63">
        <f>B26+B27</f>
        <v>5048.948878012843</v>
      </c>
      <c r="C28" s="29"/>
      <c r="D28" s="7"/>
      <c r="E28" s="15"/>
      <c r="F28" s="18"/>
      <c r="G28" s="18"/>
      <c r="H28" s="18"/>
      <c r="I28" s="19"/>
      <c r="J28" s="30"/>
      <c r="K28" s="31"/>
      <c r="L28" s="64">
        <f>SUM(L26:L27)</f>
        <v>5795.343250680324</v>
      </c>
      <c r="M28" s="31"/>
      <c r="N28" s="31"/>
      <c r="O28" s="31"/>
      <c r="P28" s="31"/>
      <c r="Q28" s="31"/>
      <c r="R28" s="31"/>
      <c r="S28" s="31"/>
      <c r="T28" s="31"/>
    </row>
    <row r="29" spans="1:20" ht="7.5" customHeight="1">
      <c r="A29" s="36"/>
      <c r="B29" s="65"/>
      <c r="C29"/>
      <c r="D29" s="7"/>
      <c r="E29" s="15"/>
      <c r="F29" s="18"/>
      <c r="G29" s="18"/>
      <c r="H29" s="18"/>
      <c r="I29" s="19"/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8">
      <c r="A30" s="5" t="s">
        <v>45</v>
      </c>
      <c r="B30" s="65"/>
      <c r="C30"/>
      <c r="D30" s="7"/>
      <c r="E30" s="15"/>
      <c r="F30" s="18"/>
      <c r="G30" s="18"/>
      <c r="H30" s="18"/>
      <c r="I30" s="19"/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21.75" customHeight="1">
      <c r="A31" s="66" t="s">
        <v>46</v>
      </c>
      <c r="B31" s="67">
        <f>+B28</f>
        <v>5048.948878012843</v>
      </c>
      <c r="C31"/>
      <c r="D31" s="7"/>
      <c r="E31" s="15"/>
      <c r="F31" s="18"/>
      <c r="G31" s="18"/>
      <c r="H31" s="18"/>
      <c r="I31" s="19"/>
      <c r="J31" s="30"/>
      <c r="K31" s="31"/>
      <c r="L31" s="68">
        <f>+L28</f>
        <v>5795.343250680324</v>
      </c>
      <c r="M31" s="31"/>
      <c r="N31" s="31"/>
      <c r="O31" s="31"/>
      <c r="P31" s="31"/>
      <c r="Q31" s="31"/>
      <c r="R31" s="31"/>
      <c r="S31" s="31"/>
      <c r="T31" s="31"/>
    </row>
    <row r="32" spans="1:20" ht="15.75" customHeight="1">
      <c r="A32" s="69" t="s">
        <v>47</v>
      </c>
      <c r="B32" s="70">
        <v>6800</v>
      </c>
      <c r="C32" s="71" t="s">
        <v>48</v>
      </c>
      <c r="D32" s="71"/>
      <c r="E32" s="71"/>
      <c r="F32" s="71"/>
      <c r="G32" s="71"/>
      <c r="H32" s="71"/>
      <c r="I32" s="71"/>
      <c r="J32" s="71"/>
      <c r="K32" s="31"/>
      <c r="L32" s="72">
        <v>11000</v>
      </c>
      <c r="M32" s="31"/>
      <c r="N32" s="31"/>
      <c r="O32" s="31"/>
      <c r="P32" s="31"/>
      <c r="Q32" s="31"/>
      <c r="R32" s="31"/>
      <c r="S32" s="31"/>
      <c r="T32" s="31"/>
    </row>
    <row r="33" spans="1:10" ht="7.5" customHeight="1">
      <c r="A33" s="22"/>
      <c r="B33" s="29"/>
      <c r="C33" s="71"/>
      <c r="D33" s="71"/>
      <c r="E33" s="71"/>
      <c r="F33" s="71"/>
      <c r="G33" s="71"/>
      <c r="H33" s="71"/>
      <c r="I33" s="71"/>
      <c r="J33" s="71"/>
    </row>
    <row r="34" spans="1:12" ht="18" customHeight="1">
      <c r="A34" s="73" t="s">
        <v>49</v>
      </c>
      <c r="B34" s="74">
        <f>B32+B28</f>
        <v>11848.948878012843</v>
      </c>
      <c r="C34" s="7" t="s">
        <v>50</v>
      </c>
      <c r="D34" s="7"/>
      <c r="E34" s="15"/>
      <c r="F34" s="18"/>
      <c r="G34" s="18"/>
      <c r="H34" s="18"/>
      <c r="I34" s="19"/>
      <c r="J34" s="19"/>
      <c r="L34" s="74">
        <f>+L32+L28</f>
        <v>16795.343250680322</v>
      </c>
    </row>
  </sheetData>
  <sheetProtection selectLockedCells="1" selectUnlockedCells="1"/>
  <mergeCells count="3">
    <mergeCell ref="A4:B4"/>
    <mergeCell ref="A9:B9"/>
    <mergeCell ref="C32:J33"/>
  </mergeCells>
  <printOptions/>
  <pageMargins left="0.7479166666666667" right="0.7479166666666667" top="0.7111111111111111" bottom="0.5958333333333333" header="0.4354166666666667" footer="0.3263888888888889"/>
  <pageSetup fitToHeight="1" fitToWidth="1" horizontalDpi="300" verticalDpi="300" orientation="landscape" paperSize="9"/>
  <headerFooter alignWithMargins="0">
    <oddHeader>&amp;C&amp;"Times New Roman,Normal"&amp;12Compensation collective agricole&amp;R&amp;"Times New Roman,Normal"&amp;12Août 2018</oddHeader>
    <oddFooter>&amp;R&amp;"Times New Roman,Normal"&amp;12&amp;A</oddFoot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106" zoomScaleNormal="106" workbookViewId="0" topLeftCell="A1">
      <selection activeCell="A18" sqref="A18"/>
    </sheetView>
  </sheetViews>
  <sheetFormatPr defaultColWidth="9.140625" defaultRowHeight="12.75"/>
  <cols>
    <col min="1" max="1" width="51.57421875" style="0" customWidth="1"/>
    <col min="2" max="10" width="6.57421875" style="0" customWidth="1"/>
    <col min="11" max="14" width="7.00390625" style="0" customWidth="1"/>
    <col min="15" max="15" width="8.57421875" style="0" customWidth="1"/>
    <col min="16" max="16" width="9.00390625" style="0" customWidth="1"/>
    <col min="17" max="17" width="11.421875" style="75" customWidth="1"/>
    <col min="18" max="16384" width="11.00390625" style="0" customWidth="1"/>
  </cols>
  <sheetData>
    <row r="1" spans="1:14" ht="18.75" customHeight="1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3" ht="12.75">
      <c r="A3" s="77"/>
    </row>
    <row r="4" ht="14.25">
      <c r="P4" s="78" t="s">
        <v>52</v>
      </c>
    </row>
    <row r="5" spans="1:16" ht="30.75" customHeight="1">
      <c r="A5" s="79"/>
      <c r="B5" s="80" t="s">
        <v>53</v>
      </c>
      <c r="C5" s="80" t="s">
        <v>54</v>
      </c>
      <c r="D5" s="81">
        <v>2010</v>
      </c>
      <c r="E5" s="81">
        <v>2011</v>
      </c>
      <c r="F5" s="81">
        <v>2012</v>
      </c>
      <c r="G5" s="81">
        <v>2013</v>
      </c>
      <c r="H5" s="81">
        <v>2014</v>
      </c>
      <c r="I5" s="81">
        <v>2015</v>
      </c>
      <c r="J5" s="80">
        <v>2016</v>
      </c>
      <c r="K5" s="80">
        <v>2017</v>
      </c>
      <c r="L5" s="80">
        <v>2018</v>
      </c>
      <c r="M5" s="82">
        <v>2019</v>
      </c>
      <c r="N5" s="83">
        <v>2020</v>
      </c>
      <c r="O5" s="84" t="s">
        <v>55</v>
      </c>
      <c r="P5" s="85" t="s">
        <v>56</v>
      </c>
    </row>
    <row r="6" spans="1:17" s="77" customFormat="1" ht="17.25" customHeight="1">
      <c r="A6" s="86" t="s">
        <v>57</v>
      </c>
      <c r="B6" s="87">
        <v>5320</v>
      </c>
      <c r="C6" s="87">
        <v>6280</v>
      </c>
      <c r="D6" s="88">
        <v>6450</v>
      </c>
      <c r="E6" s="88">
        <v>6670</v>
      </c>
      <c r="F6" s="88">
        <v>5950</v>
      </c>
      <c r="G6" s="89">
        <v>5960</v>
      </c>
      <c r="H6" s="89">
        <v>6420</v>
      </c>
      <c r="I6" s="90">
        <v>6600</v>
      </c>
      <c r="J6" s="89">
        <v>6890</v>
      </c>
      <c r="K6" s="89">
        <v>6810</v>
      </c>
      <c r="L6" s="89">
        <v>6810</v>
      </c>
      <c r="M6" s="91" t="s">
        <v>58</v>
      </c>
      <c r="N6" s="92" t="s">
        <v>58</v>
      </c>
      <c r="O6" s="93"/>
      <c r="P6" s="94"/>
      <c r="Q6" s="95"/>
    </row>
    <row r="7" spans="1:17" ht="17.25" customHeight="1">
      <c r="A7" s="96" t="s">
        <v>59</v>
      </c>
      <c r="B7" s="97">
        <v>5380</v>
      </c>
      <c r="C7" s="97">
        <v>6130</v>
      </c>
      <c r="D7" s="98">
        <v>6640</v>
      </c>
      <c r="E7" s="98">
        <v>6880</v>
      </c>
      <c r="F7" s="98">
        <v>6570</v>
      </c>
      <c r="G7" s="99">
        <v>6470</v>
      </c>
      <c r="H7" s="99">
        <v>6490</v>
      </c>
      <c r="I7" s="100">
        <v>6280</v>
      </c>
      <c r="J7" s="101">
        <v>6450</v>
      </c>
      <c r="K7" s="101">
        <v>6390</v>
      </c>
      <c r="L7" s="101">
        <v>7020</v>
      </c>
      <c r="M7" s="102">
        <v>7210</v>
      </c>
      <c r="N7" s="103">
        <v>6800</v>
      </c>
      <c r="O7" s="104">
        <v>980</v>
      </c>
      <c r="P7" s="105">
        <v>13170</v>
      </c>
      <c r="Q7" s="106"/>
    </row>
    <row r="8" spans="1:17" ht="17.25" customHeight="1">
      <c r="A8" s="96" t="s">
        <v>60</v>
      </c>
      <c r="B8" s="97">
        <v>4740</v>
      </c>
      <c r="C8" s="97">
        <v>6290</v>
      </c>
      <c r="D8" s="98">
        <v>6290</v>
      </c>
      <c r="E8" s="98">
        <v>6490</v>
      </c>
      <c r="F8" s="98">
        <v>5150</v>
      </c>
      <c r="G8" s="99">
        <v>5410</v>
      </c>
      <c r="H8" s="99">
        <v>6580</v>
      </c>
      <c r="I8" s="100">
        <v>7220</v>
      </c>
      <c r="J8" s="101">
        <v>7670</v>
      </c>
      <c r="K8" s="101">
        <v>7420</v>
      </c>
      <c r="L8" s="101">
        <v>7340</v>
      </c>
      <c r="M8" s="102">
        <v>7090</v>
      </c>
      <c r="N8" s="103">
        <v>6370</v>
      </c>
      <c r="O8" s="104">
        <v>930</v>
      </c>
      <c r="P8" s="105">
        <v>12320</v>
      </c>
      <c r="Q8" s="95"/>
    </row>
    <row r="9" spans="1:17" ht="14.25">
      <c r="A9" s="96" t="s">
        <v>61</v>
      </c>
      <c r="B9" s="97">
        <v>8650</v>
      </c>
      <c r="C9" s="97">
        <v>7720</v>
      </c>
      <c r="D9" s="98">
        <v>5660</v>
      </c>
      <c r="E9" s="98">
        <v>5740</v>
      </c>
      <c r="F9" s="98">
        <v>5030</v>
      </c>
      <c r="G9" s="99">
        <v>4570</v>
      </c>
      <c r="H9" s="99">
        <v>4650</v>
      </c>
      <c r="I9" s="99">
        <v>5790</v>
      </c>
      <c r="J9" s="107">
        <v>6180</v>
      </c>
      <c r="K9" s="107">
        <v>6910</v>
      </c>
      <c r="L9" s="107">
        <v>6420</v>
      </c>
      <c r="M9" s="108">
        <v>7000</v>
      </c>
      <c r="N9" s="109">
        <v>7440</v>
      </c>
      <c r="O9" s="104">
        <v>1560</v>
      </c>
      <c r="P9" s="110">
        <v>19770</v>
      </c>
      <c r="Q9" s="95"/>
    </row>
    <row r="10" spans="1:17" ht="14.25">
      <c r="A10" s="96"/>
      <c r="B10" s="97"/>
      <c r="C10" s="97"/>
      <c r="D10" s="98"/>
      <c r="E10" s="98"/>
      <c r="F10" s="98"/>
      <c r="G10" s="99"/>
      <c r="H10" s="99"/>
      <c r="I10" s="99"/>
      <c r="J10" s="107"/>
      <c r="K10" s="107"/>
      <c r="L10" s="108"/>
      <c r="M10" s="108"/>
      <c r="N10" s="111"/>
      <c r="O10" s="104"/>
      <c r="P10" s="110"/>
      <c r="Q10" s="95"/>
    </row>
    <row r="11" spans="1:19" ht="12.75">
      <c r="A11" s="112" t="s">
        <v>62</v>
      </c>
      <c r="B11" s="113"/>
      <c r="C11" s="113"/>
      <c r="D11" s="113"/>
      <c r="E11" s="113"/>
      <c r="F11" s="113"/>
      <c r="G11" s="113"/>
      <c r="H11" s="114"/>
      <c r="I11" s="114"/>
      <c r="J11" s="114"/>
      <c r="K11" s="114"/>
      <c r="L11" s="114"/>
      <c r="M11" s="114"/>
      <c r="N11" s="114"/>
      <c r="O11" s="115"/>
      <c r="P11" s="115"/>
      <c r="Q11" s="95"/>
      <c r="R11" s="75"/>
      <c r="S11" s="75"/>
    </row>
    <row r="12" spans="18:19" ht="12.75">
      <c r="R12" s="75"/>
      <c r="S12" s="75"/>
    </row>
    <row r="13" spans="1:19" ht="12.75">
      <c r="A13" s="116" t="s">
        <v>63</v>
      </c>
      <c r="R13" s="75"/>
      <c r="S13" s="75"/>
    </row>
    <row r="15" ht="15">
      <c r="A15" s="117"/>
    </row>
    <row r="16" spans="1:2" ht="12.75">
      <c r="A16" s="118" t="s">
        <v>64</v>
      </c>
      <c r="B16">
        <v>2018</v>
      </c>
    </row>
    <row r="17" spans="1:2" ht="12.75">
      <c r="A17" s="118" t="s">
        <v>65</v>
      </c>
      <c r="B17">
        <v>2019</v>
      </c>
    </row>
    <row r="18" spans="1:2" ht="12.75">
      <c r="A18" s="118" t="s">
        <v>66</v>
      </c>
      <c r="B18">
        <v>2020</v>
      </c>
    </row>
    <row r="20" ht="12.75">
      <c r="A20" s="116" t="s">
        <v>67</v>
      </c>
    </row>
  </sheetData>
  <sheetProtection selectLockedCells="1" selectUnlockedCells="1"/>
  <mergeCells count="1">
    <mergeCell ref="A1:N1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7"/>
  <sheetViews>
    <sheetView workbookViewId="0" topLeftCell="A1">
      <selection activeCell="H15" sqref="H15"/>
    </sheetView>
  </sheetViews>
  <sheetFormatPr defaultColWidth="9.140625" defaultRowHeight="12.75"/>
  <cols>
    <col min="1" max="1" width="32.00390625" style="0" customWidth="1"/>
    <col min="2" max="2" width="6.00390625" style="0" customWidth="1"/>
    <col min="3" max="4" width="11.00390625" style="0" customWidth="1"/>
    <col min="5" max="5" width="18.00390625" style="0" customWidth="1"/>
    <col min="6" max="16384" width="11.00390625" style="0" customWidth="1"/>
  </cols>
  <sheetData>
    <row r="1" spans="1:6" s="120" customFormat="1" ht="28.5" customHeight="1">
      <c r="A1" s="119" t="s">
        <v>68</v>
      </c>
      <c r="B1" s="119" t="s">
        <v>69</v>
      </c>
      <c r="C1" s="119" t="s">
        <v>70</v>
      </c>
      <c r="D1" s="119" t="s">
        <v>71</v>
      </c>
      <c r="E1" s="119" t="s">
        <v>72</v>
      </c>
      <c r="F1" s="119" t="s">
        <v>73</v>
      </c>
    </row>
    <row r="2" spans="1:6" ht="12.75">
      <c r="A2" t="s">
        <v>74</v>
      </c>
      <c r="B2">
        <v>11800</v>
      </c>
      <c r="C2" t="s">
        <v>75</v>
      </c>
      <c r="D2" t="s">
        <v>76</v>
      </c>
      <c r="E2" t="s">
        <v>77</v>
      </c>
      <c r="F2" t="s">
        <v>78</v>
      </c>
    </row>
    <row r="3" spans="1:6" ht="12.75">
      <c r="A3" t="s">
        <v>79</v>
      </c>
      <c r="B3">
        <v>11320</v>
      </c>
      <c r="C3" t="s">
        <v>80</v>
      </c>
      <c r="D3" t="s">
        <v>81</v>
      </c>
      <c r="E3" t="s">
        <v>82</v>
      </c>
      <c r="F3" t="s">
        <v>78</v>
      </c>
    </row>
    <row r="4" spans="1:6" ht="12.75">
      <c r="A4" t="s">
        <v>83</v>
      </c>
      <c r="B4">
        <v>11300</v>
      </c>
      <c r="C4" t="s">
        <v>84</v>
      </c>
      <c r="D4" t="s">
        <v>85</v>
      </c>
      <c r="E4" t="s">
        <v>86</v>
      </c>
      <c r="F4" t="s">
        <v>78</v>
      </c>
    </row>
    <row r="5" spans="1:6" ht="12.75">
      <c r="A5" t="s">
        <v>87</v>
      </c>
      <c r="B5">
        <v>11240</v>
      </c>
      <c r="C5" t="s">
        <v>88</v>
      </c>
      <c r="D5" t="s">
        <v>85</v>
      </c>
      <c r="E5" t="s">
        <v>86</v>
      </c>
      <c r="F5" t="s">
        <v>89</v>
      </c>
    </row>
    <row r="6" spans="1:6" ht="12.75">
      <c r="A6" t="s">
        <v>90</v>
      </c>
      <c r="B6">
        <v>11290</v>
      </c>
      <c r="C6" t="s">
        <v>91</v>
      </c>
      <c r="D6" t="s">
        <v>76</v>
      </c>
      <c r="E6" t="s">
        <v>77</v>
      </c>
      <c r="F6" t="s">
        <v>78</v>
      </c>
    </row>
    <row r="7" spans="1:6" ht="12.75">
      <c r="A7" t="s">
        <v>92</v>
      </c>
      <c r="B7">
        <v>11360</v>
      </c>
      <c r="C7" t="s">
        <v>93</v>
      </c>
      <c r="D7" t="s">
        <v>76</v>
      </c>
      <c r="E7" t="s">
        <v>77</v>
      </c>
      <c r="F7" t="s">
        <v>78</v>
      </c>
    </row>
    <row r="8" spans="1:6" ht="12.75">
      <c r="A8" t="s">
        <v>94</v>
      </c>
      <c r="B8">
        <v>11330</v>
      </c>
      <c r="C8" t="s">
        <v>95</v>
      </c>
      <c r="D8" t="s">
        <v>96</v>
      </c>
      <c r="E8" t="s">
        <v>97</v>
      </c>
      <c r="F8" t="s">
        <v>89</v>
      </c>
    </row>
    <row r="9" spans="1:6" ht="12.75">
      <c r="A9" t="s">
        <v>98</v>
      </c>
      <c r="B9">
        <v>11580</v>
      </c>
      <c r="C9" t="s">
        <v>99</v>
      </c>
      <c r="D9" t="s">
        <v>76</v>
      </c>
      <c r="E9" t="s">
        <v>77</v>
      </c>
      <c r="F9" t="s">
        <v>89</v>
      </c>
    </row>
    <row r="10" spans="1:6" ht="12.75">
      <c r="A10" t="s">
        <v>100</v>
      </c>
      <c r="B10">
        <v>11170</v>
      </c>
      <c r="C10" t="s">
        <v>101</v>
      </c>
      <c r="D10" t="s">
        <v>76</v>
      </c>
      <c r="E10" t="s">
        <v>77</v>
      </c>
      <c r="F10" t="s">
        <v>78</v>
      </c>
    </row>
    <row r="11" spans="1:6" ht="12.75">
      <c r="A11" t="s">
        <v>102</v>
      </c>
      <c r="B11">
        <v>11190</v>
      </c>
      <c r="C11" t="s">
        <v>103</v>
      </c>
      <c r="D11" t="s">
        <v>85</v>
      </c>
      <c r="E11" t="s">
        <v>86</v>
      </c>
      <c r="F11" t="s">
        <v>78</v>
      </c>
    </row>
    <row r="12" spans="1:6" ht="12.75">
      <c r="A12" t="s">
        <v>104</v>
      </c>
      <c r="B12">
        <v>11600</v>
      </c>
      <c r="C12" t="s">
        <v>105</v>
      </c>
      <c r="D12" t="s">
        <v>76</v>
      </c>
      <c r="E12" t="s">
        <v>77</v>
      </c>
      <c r="F12" t="s">
        <v>78</v>
      </c>
    </row>
    <row r="13" spans="1:6" ht="12.75">
      <c r="A13" t="s">
        <v>106</v>
      </c>
      <c r="B13">
        <v>11120</v>
      </c>
      <c r="C13" t="s">
        <v>107</v>
      </c>
      <c r="D13" t="s">
        <v>108</v>
      </c>
      <c r="E13" t="s">
        <v>109</v>
      </c>
      <c r="F13" t="s">
        <v>110</v>
      </c>
    </row>
    <row r="14" spans="1:6" ht="12.75">
      <c r="A14" t="s">
        <v>111</v>
      </c>
      <c r="B14">
        <v>11200</v>
      </c>
      <c r="C14" t="s">
        <v>112</v>
      </c>
      <c r="D14" t="s">
        <v>76</v>
      </c>
      <c r="E14" t="s">
        <v>77</v>
      </c>
      <c r="F14" t="s">
        <v>78</v>
      </c>
    </row>
    <row r="15" spans="1:6" ht="12.75">
      <c r="A15" t="s">
        <v>113</v>
      </c>
      <c r="B15">
        <v>11110</v>
      </c>
      <c r="C15" t="s">
        <v>114</v>
      </c>
      <c r="D15" t="s">
        <v>108</v>
      </c>
      <c r="E15" t="s">
        <v>109</v>
      </c>
      <c r="F15" t="s">
        <v>110</v>
      </c>
    </row>
    <row r="16" spans="1:6" ht="12.75">
      <c r="A16" t="s">
        <v>115</v>
      </c>
      <c r="B16">
        <v>11190</v>
      </c>
      <c r="C16" t="s">
        <v>116</v>
      </c>
      <c r="D16" t="s">
        <v>96</v>
      </c>
      <c r="E16" t="s">
        <v>97</v>
      </c>
      <c r="F16" t="s">
        <v>89</v>
      </c>
    </row>
    <row r="17" spans="1:6" ht="12.75">
      <c r="A17" t="s">
        <v>117</v>
      </c>
      <c r="B17">
        <v>11220</v>
      </c>
      <c r="C17" t="s">
        <v>118</v>
      </c>
      <c r="D17" t="s">
        <v>76</v>
      </c>
      <c r="E17" t="s">
        <v>77</v>
      </c>
      <c r="F17" t="s">
        <v>78</v>
      </c>
    </row>
    <row r="18" spans="1:6" ht="12.75">
      <c r="A18" t="s">
        <v>119</v>
      </c>
      <c r="B18">
        <v>11140</v>
      </c>
      <c r="C18" t="s">
        <v>120</v>
      </c>
      <c r="D18" t="s">
        <v>96</v>
      </c>
      <c r="E18" t="s">
        <v>97</v>
      </c>
      <c r="F18" t="s">
        <v>89</v>
      </c>
    </row>
    <row r="19" spans="1:6" ht="12.75">
      <c r="A19" t="s">
        <v>121</v>
      </c>
      <c r="B19">
        <v>11290</v>
      </c>
      <c r="C19" t="s">
        <v>122</v>
      </c>
      <c r="D19" t="s">
        <v>76</v>
      </c>
      <c r="E19" t="s">
        <v>77</v>
      </c>
      <c r="F19" t="s">
        <v>78</v>
      </c>
    </row>
    <row r="20" spans="1:6" ht="12.75">
      <c r="A20" t="s">
        <v>123</v>
      </c>
      <c r="B20">
        <v>11140</v>
      </c>
      <c r="C20" t="s">
        <v>124</v>
      </c>
      <c r="D20" t="s">
        <v>96</v>
      </c>
      <c r="E20" t="s">
        <v>97</v>
      </c>
      <c r="F20" t="s">
        <v>89</v>
      </c>
    </row>
    <row r="21" spans="1:6" ht="12.75">
      <c r="A21" t="s">
        <v>125</v>
      </c>
      <c r="B21">
        <v>11330</v>
      </c>
      <c r="C21" t="s">
        <v>126</v>
      </c>
      <c r="D21" t="s">
        <v>96</v>
      </c>
      <c r="E21" t="s">
        <v>97</v>
      </c>
      <c r="F21" t="s">
        <v>89</v>
      </c>
    </row>
    <row r="22" spans="1:6" ht="12.75">
      <c r="A22" t="s">
        <v>127</v>
      </c>
      <c r="B22">
        <v>11140</v>
      </c>
      <c r="C22" t="s">
        <v>128</v>
      </c>
      <c r="D22" t="s">
        <v>96</v>
      </c>
      <c r="E22" t="s">
        <v>97</v>
      </c>
      <c r="F22" t="s">
        <v>89</v>
      </c>
    </row>
    <row r="23" spans="1:6" ht="12.75">
      <c r="A23" t="s">
        <v>129</v>
      </c>
      <c r="B23">
        <v>11700</v>
      </c>
      <c r="C23" t="s">
        <v>130</v>
      </c>
      <c r="D23" t="s">
        <v>76</v>
      </c>
      <c r="E23" t="s">
        <v>77</v>
      </c>
      <c r="F23" t="s">
        <v>78</v>
      </c>
    </row>
    <row r="24" spans="1:6" ht="12.75">
      <c r="A24" t="s">
        <v>131</v>
      </c>
      <c r="B24">
        <v>11800</v>
      </c>
      <c r="C24" t="s">
        <v>132</v>
      </c>
      <c r="D24" t="s">
        <v>76</v>
      </c>
      <c r="E24" t="s">
        <v>77</v>
      </c>
      <c r="F24" t="s">
        <v>78</v>
      </c>
    </row>
    <row r="25" spans="1:6" ht="12.75">
      <c r="A25" t="s">
        <v>133</v>
      </c>
      <c r="B25">
        <v>11100</v>
      </c>
      <c r="C25" t="s">
        <v>134</v>
      </c>
      <c r="D25" t="s">
        <v>76</v>
      </c>
      <c r="E25" t="s">
        <v>77</v>
      </c>
      <c r="F25" t="s">
        <v>78</v>
      </c>
    </row>
    <row r="26" spans="1:6" ht="12.75">
      <c r="A26" t="s">
        <v>135</v>
      </c>
      <c r="B26">
        <v>11600</v>
      </c>
      <c r="C26" t="s">
        <v>136</v>
      </c>
      <c r="D26" t="s">
        <v>76</v>
      </c>
      <c r="E26" t="s">
        <v>77</v>
      </c>
      <c r="F26" t="s">
        <v>78</v>
      </c>
    </row>
    <row r="27" spans="1:6" ht="12.75">
      <c r="A27" t="s">
        <v>137</v>
      </c>
      <c r="B27">
        <v>11410</v>
      </c>
      <c r="C27" t="s">
        <v>138</v>
      </c>
      <c r="D27" t="s">
        <v>81</v>
      </c>
      <c r="E27" t="s">
        <v>82</v>
      </c>
      <c r="F27" t="s">
        <v>78</v>
      </c>
    </row>
    <row r="28" spans="1:6" ht="12.75">
      <c r="A28" t="s">
        <v>139</v>
      </c>
      <c r="B28">
        <v>11800</v>
      </c>
      <c r="C28" t="s">
        <v>140</v>
      </c>
      <c r="D28" t="s">
        <v>76</v>
      </c>
      <c r="E28" t="s">
        <v>77</v>
      </c>
      <c r="F28" t="s">
        <v>78</v>
      </c>
    </row>
    <row r="29" spans="1:6" ht="12.75">
      <c r="A29" t="s">
        <v>141</v>
      </c>
      <c r="B29">
        <v>11340</v>
      </c>
      <c r="C29" t="s">
        <v>142</v>
      </c>
      <c r="D29" t="s">
        <v>96</v>
      </c>
      <c r="E29" t="s">
        <v>97</v>
      </c>
      <c r="F29" t="s">
        <v>89</v>
      </c>
    </row>
    <row r="30" spans="1:6" ht="12.75">
      <c r="A30" t="s">
        <v>143</v>
      </c>
      <c r="B30">
        <v>11580</v>
      </c>
      <c r="C30" t="s">
        <v>144</v>
      </c>
      <c r="D30" t="s">
        <v>96</v>
      </c>
      <c r="E30" t="s">
        <v>97</v>
      </c>
      <c r="F30" t="s">
        <v>89</v>
      </c>
    </row>
    <row r="31" spans="1:6" ht="12.75">
      <c r="A31" t="s">
        <v>145</v>
      </c>
      <c r="B31">
        <v>11410</v>
      </c>
      <c r="C31" t="s">
        <v>146</v>
      </c>
      <c r="D31" t="s">
        <v>81</v>
      </c>
      <c r="E31" t="s">
        <v>82</v>
      </c>
      <c r="F31" t="s">
        <v>78</v>
      </c>
    </row>
    <row r="32" spans="1:6" ht="12.75">
      <c r="A32" t="s">
        <v>147</v>
      </c>
      <c r="B32">
        <v>11140</v>
      </c>
      <c r="C32" t="s">
        <v>148</v>
      </c>
      <c r="D32" t="s">
        <v>96</v>
      </c>
      <c r="E32" t="s">
        <v>97</v>
      </c>
      <c r="F32" t="s">
        <v>89</v>
      </c>
    </row>
    <row r="33" spans="1:6" ht="12.75">
      <c r="A33" t="s">
        <v>149</v>
      </c>
      <c r="B33">
        <v>11240</v>
      </c>
      <c r="C33" t="s">
        <v>150</v>
      </c>
      <c r="D33" t="s">
        <v>85</v>
      </c>
      <c r="E33" t="s">
        <v>86</v>
      </c>
      <c r="F33" t="s">
        <v>110</v>
      </c>
    </row>
    <row r="34" spans="1:6" ht="12.75">
      <c r="A34" t="s">
        <v>151</v>
      </c>
      <c r="B34">
        <v>11420</v>
      </c>
      <c r="C34" t="s">
        <v>152</v>
      </c>
      <c r="D34" t="s">
        <v>85</v>
      </c>
      <c r="E34" t="s">
        <v>86</v>
      </c>
      <c r="F34" t="s">
        <v>110</v>
      </c>
    </row>
    <row r="35" spans="1:6" ht="12.75">
      <c r="A35" t="s">
        <v>153</v>
      </c>
      <c r="B35">
        <v>11240</v>
      </c>
      <c r="C35" t="s">
        <v>154</v>
      </c>
      <c r="D35" t="s">
        <v>85</v>
      </c>
      <c r="E35" t="s">
        <v>86</v>
      </c>
      <c r="F35" t="s">
        <v>110</v>
      </c>
    </row>
    <row r="36" spans="1:6" ht="12.75">
      <c r="A36" t="s">
        <v>155</v>
      </c>
      <c r="B36">
        <v>11500</v>
      </c>
      <c r="C36" t="s">
        <v>156</v>
      </c>
      <c r="D36" t="s">
        <v>96</v>
      </c>
      <c r="E36" t="s">
        <v>97</v>
      </c>
      <c r="F36" t="s">
        <v>89</v>
      </c>
    </row>
    <row r="37" spans="1:6" ht="12.75">
      <c r="A37" t="s">
        <v>157</v>
      </c>
      <c r="B37">
        <v>11340</v>
      </c>
      <c r="C37" t="s">
        <v>158</v>
      </c>
      <c r="D37" t="s">
        <v>96</v>
      </c>
      <c r="E37" t="s">
        <v>97</v>
      </c>
      <c r="F37" t="s">
        <v>89</v>
      </c>
    </row>
    <row r="38" spans="1:6" ht="12.75">
      <c r="A38" t="s">
        <v>159</v>
      </c>
      <c r="B38">
        <v>11090</v>
      </c>
      <c r="C38" t="s">
        <v>160</v>
      </c>
      <c r="D38" t="s">
        <v>76</v>
      </c>
      <c r="E38" t="s">
        <v>77</v>
      </c>
      <c r="F38" t="s">
        <v>78</v>
      </c>
    </row>
    <row r="39" spans="1:6" ht="12.75">
      <c r="A39" t="s">
        <v>161</v>
      </c>
      <c r="B39">
        <v>11140</v>
      </c>
      <c r="C39" t="s">
        <v>162</v>
      </c>
      <c r="D39" t="s">
        <v>96</v>
      </c>
      <c r="E39" t="s">
        <v>97</v>
      </c>
      <c r="F39" t="s">
        <v>89</v>
      </c>
    </row>
    <row r="40" spans="1:6" ht="12.75">
      <c r="A40" t="s">
        <v>163</v>
      </c>
      <c r="B40">
        <v>11300</v>
      </c>
      <c r="C40" t="s">
        <v>164</v>
      </c>
      <c r="D40" t="s">
        <v>85</v>
      </c>
      <c r="E40" t="s">
        <v>86</v>
      </c>
      <c r="F40" t="s">
        <v>89</v>
      </c>
    </row>
    <row r="41" spans="1:6" ht="12.75">
      <c r="A41" t="s">
        <v>165</v>
      </c>
      <c r="B41">
        <v>11200</v>
      </c>
      <c r="C41" t="s">
        <v>166</v>
      </c>
      <c r="D41" t="s">
        <v>76</v>
      </c>
      <c r="E41" t="s">
        <v>77</v>
      </c>
      <c r="F41" t="s">
        <v>78</v>
      </c>
    </row>
    <row r="42" spans="1:6" ht="12.75">
      <c r="A42" t="s">
        <v>167</v>
      </c>
      <c r="B42">
        <v>11120</v>
      </c>
      <c r="C42" t="s">
        <v>168</v>
      </c>
      <c r="D42" t="s">
        <v>76</v>
      </c>
      <c r="E42" t="s">
        <v>77</v>
      </c>
      <c r="F42" t="s">
        <v>78</v>
      </c>
    </row>
    <row r="43" spans="1:6" ht="12.75">
      <c r="A43" t="s">
        <v>169</v>
      </c>
      <c r="B43">
        <v>11700</v>
      </c>
      <c r="C43" t="s">
        <v>170</v>
      </c>
      <c r="D43" t="s">
        <v>76</v>
      </c>
      <c r="E43" t="s">
        <v>77</v>
      </c>
      <c r="F43" t="s">
        <v>78</v>
      </c>
    </row>
    <row r="44" spans="1:6" ht="12.75">
      <c r="A44" t="s">
        <v>171</v>
      </c>
      <c r="B44">
        <v>11800</v>
      </c>
      <c r="C44" t="s">
        <v>172</v>
      </c>
      <c r="D44" t="s">
        <v>76</v>
      </c>
      <c r="E44" t="s">
        <v>77</v>
      </c>
      <c r="F44" t="s">
        <v>78</v>
      </c>
    </row>
    <row r="45" spans="1:6" ht="12.75">
      <c r="A45" t="s">
        <v>173</v>
      </c>
      <c r="B45">
        <v>11190</v>
      </c>
      <c r="C45" t="s">
        <v>174</v>
      </c>
      <c r="D45" t="s">
        <v>96</v>
      </c>
      <c r="E45" t="s">
        <v>97</v>
      </c>
      <c r="F45" t="s">
        <v>89</v>
      </c>
    </row>
    <row r="46" spans="1:6" ht="12.75">
      <c r="A46" t="s">
        <v>175</v>
      </c>
      <c r="B46">
        <v>11300</v>
      </c>
      <c r="C46" t="s">
        <v>176</v>
      </c>
      <c r="D46" t="s">
        <v>85</v>
      </c>
      <c r="E46" t="s">
        <v>86</v>
      </c>
      <c r="F46" t="s">
        <v>89</v>
      </c>
    </row>
    <row r="47" spans="1:6" ht="12.75">
      <c r="A47" t="s">
        <v>177</v>
      </c>
      <c r="B47">
        <v>11300</v>
      </c>
      <c r="C47" t="s">
        <v>178</v>
      </c>
      <c r="D47" t="s">
        <v>85</v>
      </c>
      <c r="E47" t="s">
        <v>86</v>
      </c>
      <c r="F47" t="s">
        <v>89</v>
      </c>
    </row>
    <row r="48" spans="1:6" ht="12.75">
      <c r="A48" t="s">
        <v>179</v>
      </c>
      <c r="B48">
        <v>11140</v>
      </c>
      <c r="C48" t="s">
        <v>180</v>
      </c>
      <c r="D48" t="s">
        <v>96</v>
      </c>
      <c r="E48" t="s">
        <v>97</v>
      </c>
      <c r="F48" t="s">
        <v>89</v>
      </c>
    </row>
    <row r="49" spans="1:6" ht="12.75">
      <c r="A49" t="s">
        <v>181</v>
      </c>
      <c r="B49">
        <v>11200</v>
      </c>
      <c r="C49" t="s">
        <v>182</v>
      </c>
      <c r="D49" t="s">
        <v>76</v>
      </c>
      <c r="E49" t="s">
        <v>77</v>
      </c>
      <c r="F49" t="s">
        <v>78</v>
      </c>
    </row>
    <row r="50" spans="1:6" ht="12.75">
      <c r="A50" t="s">
        <v>183</v>
      </c>
      <c r="B50">
        <v>11150</v>
      </c>
      <c r="C50" t="s">
        <v>184</v>
      </c>
      <c r="D50" t="s">
        <v>85</v>
      </c>
      <c r="E50" t="s">
        <v>86</v>
      </c>
      <c r="F50" t="s">
        <v>110</v>
      </c>
    </row>
    <row r="51" spans="1:6" ht="12.75">
      <c r="A51" t="s">
        <v>185</v>
      </c>
      <c r="B51">
        <v>11270</v>
      </c>
      <c r="C51" t="s">
        <v>186</v>
      </c>
      <c r="D51" t="s">
        <v>85</v>
      </c>
      <c r="E51" t="s">
        <v>86</v>
      </c>
      <c r="F51" t="s">
        <v>110</v>
      </c>
    </row>
    <row r="52" spans="1:6" ht="12.75">
      <c r="A52" t="s">
        <v>187</v>
      </c>
      <c r="B52">
        <v>11390</v>
      </c>
      <c r="C52" t="s">
        <v>188</v>
      </c>
      <c r="D52" t="s">
        <v>189</v>
      </c>
      <c r="E52" t="s">
        <v>190</v>
      </c>
      <c r="F52" t="s">
        <v>89</v>
      </c>
    </row>
    <row r="53" spans="1:6" ht="12.75">
      <c r="A53" t="s">
        <v>191</v>
      </c>
      <c r="B53">
        <v>11300</v>
      </c>
      <c r="C53" t="s">
        <v>192</v>
      </c>
      <c r="D53" t="s">
        <v>85</v>
      </c>
      <c r="E53" t="s">
        <v>86</v>
      </c>
      <c r="F53" t="s">
        <v>110</v>
      </c>
    </row>
    <row r="54" spans="1:6" ht="12.75">
      <c r="A54" t="s">
        <v>193</v>
      </c>
      <c r="B54">
        <v>11400</v>
      </c>
      <c r="C54" t="s">
        <v>194</v>
      </c>
      <c r="D54" t="s">
        <v>81</v>
      </c>
      <c r="E54" t="s">
        <v>82</v>
      </c>
      <c r="F54" t="s">
        <v>89</v>
      </c>
    </row>
    <row r="55" spans="1:6" ht="12.75">
      <c r="A55" t="s">
        <v>195</v>
      </c>
      <c r="B55">
        <v>11190</v>
      </c>
      <c r="C55" t="s">
        <v>196</v>
      </c>
      <c r="D55" t="s">
        <v>96</v>
      </c>
      <c r="E55" t="s">
        <v>97</v>
      </c>
      <c r="F55" t="s">
        <v>89</v>
      </c>
    </row>
    <row r="56" spans="1:6" ht="12.75">
      <c r="A56" t="s">
        <v>197</v>
      </c>
      <c r="B56">
        <v>11160</v>
      </c>
      <c r="C56" t="s">
        <v>198</v>
      </c>
      <c r="D56" t="s">
        <v>76</v>
      </c>
      <c r="E56" t="s">
        <v>77</v>
      </c>
      <c r="F56" t="s">
        <v>89</v>
      </c>
    </row>
    <row r="57" spans="1:6" ht="12.75">
      <c r="A57" t="s">
        <v>199</v>
      </c>
      <c r="B57">
        <v>11420</v>
      </c>
      <c r="C57" t="s">
        <v>200</v>
      </c>
      <c r="D57" t="s">
        <v>85</v>
      </c>
      <c r="E57" t="s">
        <v>86</v>
      </c>
      <c r="F57" t="s">
        <v>110</v>
      </c>
    </row>
    <row r="58" spans="1:6" ht="12.75">
      <c r="A58" t="s">
        <v>201</v>
      </c>
      <c r="B58">
        <v>11240</v>
      </c>
      <c r="C58" t="s">
        <v>202</v>
      </c>
      <c r="D58" t="s">
        <v>85</v>
      </c>
      <c r="E58" t="s">
        <v>86</v>
      </c>
      <c r="F58" t="s">
        <v>110</v>
      </c>
    </row>
    <row r="59" spans="1:6" ht="12.75">
      <c r="A59" t="s">
        <v>203</v>
      </c>
      <c r="B59">
        <v>11240</v>
      </c>
      <c r="C59" t="s">
        <v>204</v>
      </c>
      <c r="D59" t="s">
        <v>85</v>
      </c>
      <c r="E59" t="s">
        <v>86</v>
      </c>
      <c r="F59" t="s">
        <v>110</v>
      </c>
    </row>
    <row r="60" spans="1:6" ht="12.75">
      <c r="A60" t="s">
        <v>205</v>
      </c>
      <c r="B60">
        <v>11140</v>
      </c>
      <c r="C60" t="s">
        <v>206</v>
      </c>
      <c r="D60" t="s">
        <v>96</v>
      </c>
      <c r="E60" t="s">
        <v>97</v>
      </c>
      <c r="F60" t="s">
        <v>89</v>
      </c>
    </row>
    <row r="61" spans="1:6" ht="12.75">
      <c r="A61" t="s">
        <v>207</v>
      </c>
      <c r="B61">
        <v>11240</v>
      </c>
      <c r="C61" t="s">
        <v>208</v>
      </c>
      <c r="D61" t="s">
        <v>85</v>
      </c>
      <c r="E61" t="s">
        <v>86</v>
      </c>
      <c r="F61" t="s">
        <v>110</v>
      </c>
    </row>
    <row r="62" spans="1:6" ht="12.75">
      <c r="A62" t="s">
        <v>209</v>
      </c>
      <c r="B62">
        <v>11140</v>
      </c>
      <c r="C62" t="s">
        <v>210</v>
      </c>
      <c r="D62" t="s">
        <v>96</v>
      </c>
      <c r="E62" t="s">
        <v>97</v>
      </c>
      <c r="F62" t="s">
        <v>89</v>
      </c>
    </row>
    <row r="63" spans="1:6" ht="12.75">
      <c r="A63" t="s">
        <v>211</v>
      </c>
      <c r="B63">
        <v>11260</v>
      </c>
      <c r="C63" t="s">
        <v>212</v>
      </c>
      <c r="D63" t="s">
        <v>76</v>
      </c>
      <c r="E63" t="s">
        <v>77</v>
      </c>
      <c r="F63" t="s">
        <v>89</v>
      </c>
    </row>
    <row r="64" spans="1:6" ht="12.75">
      <c r="A64" t="s">
        <v>213</v>
      </c>
      <c r="B64">
        <v>11200</v>
      </c>
      <c r="C64" t="s">
        <v>214</v>
      </c>
      <c r="D64" t="s">
        <v>76</v>
      </c>
      <c r="E64" t="s">
        <v>77</v>
      </c>
      <c r="F64" t="s">
        <v>78</v>
      </c>
    </row>
    <row r="65" spans="1:6" ht="12.75">
      <c r="A65" t="s">
        <v>215</v>
      </c>
      <c r="B65">
        <v>11190</v>
      </c>
      <c r="C65" t="s">
        <v>216</v>
      </c>
      <c r="D65" t="s">
        <v>96</v>
      </c>
      <c r="E65" t="s">
        <v>97</v>
      </c>
      <c r="F65" t="s">
        <v>89</v>
      </c>
    </row>
    <row r="66" spans="1:6" ht="12.75">
      <c r="A66" t="s">
        <v>217</v>
      </c>
      <c r="B66">
        <v>11340</v>
      </c>
      <c r="C66" t="s">
        <v>218</v>
      </c>
      <c r="D66" t="s">
        <v>96</v>
      </c>
      <c r="E66" t="s">
        <v>97</v>
      </c>
      <c r="F66" t="s">
        <v>89</v>
      </c>
    </row>
    <row r="67" spans="1:6" ht="12.75">
      <c r="A67" t="s">
        <v>219</v>
      </c>
      <c r="B67">
        <v>11200</v>
      </c>
      <c r="C67" t="s">
        <v>220</v>
      </c>
      <c r="D67" t="s">
        <v>108</v>
      </c>
      <c r="E67" t="s">
        <v>109</v>
      </c>
      <c r="F67" t="s">
        <v>110</v>
      </c>
    </row>
    <row r="68" spans="1:6" ht="12.75">
      <c r="A68" t="s">
        <v>221</v>
      </c>
      <c r="B68">
        <v>11700</v>
      </c>
      <c r="C68" t="s">
        <v>222</v>
      </c>
      <c r="D68" t="s">
        <v>76</v>
      </c>
      <c r="E68" t="s">
        <v>77</v>
      </c>
      <c r="F68" t="s">
        <v>78</v>
      </c>
    </row>
    <row r="69" spans="1:6" ht="12.75">
      <c r="A69" t="s">
        <v>223</v>
      </c>
      <c r="B69">
        <v>11000</v>
      </c>
      <c r="C69" t="s">
        <v>224</v>
      </c>
      <c r="D69" t="s">
        <v>76</v>
      </c>
      <c r="E69" t="s">
        <v>77</v>
      </c>
      <c r="F69" t="s">
        <v>78</v>
      </c>
    </row>
    <row r="70" spans="1:6" ht="12.75">
      <c r="A70" t="s">
        <v>225</v>
      </c>
      <c r="B70">
        <v>11170</v>
      </c>
      <c r="C70" t="s">
        <v>226</v>
      </c>
      <c r="D70" t="s">
        <v>81</v>
      </c>
      <c r="E70" t="s">
        <v>82</v>
      </c>
      <c r="F70" t="s">
        <v>78</v>
      </c>
    </row>
    <row r="71" spans="1:6" ht="12.75">
      <c r="A71" t="s">
        <v>227</v>
      </c>
      <c r="B71">
        <v>11360</v>
      </c>
      <c r="C71" t="s">
        <v>228</v>
      </c>
      <c r="D71" t="s">
        <v>76</v>
      </c>
      <c r="E71" t="s">
        <v>77</v>
      </c>
      <c r="F71" t="s">
        <v>78</v>
      </c>
    </row>
    <row r="72" spans="1:6" ht="12.75">
      <c r="A72" t="s">
        <v>229</v>
      </c>
      <c r="B72">
        <v>11270</v>
      </c>
      <c r="C72" t="s">
        <v>230</v>
      </c>
      <c r="D72" t="s">
        <v>85</v>
      </c>
      <c r="E72" t="s">
        <v>86</v>
      </c>
      <c r="F72" t="s">
        <v>110</v>
      </c>
    </row>
    <row r="73" spans="1:6" ht="12.75">
      <c r="A73" t="s">
        <v>231</v>
      </c>
      <c r="B73">
        <v>11190</v>
      </c>
      <c r="C73" t="s">
        <v>232</v>
      </c>
      <c r="D73" t="s">
        <v>76</v>
      </c>
      <c r="E73" t="s">
        <v>77</v>
      </c>
      <c r="F73" t="s">
        <v>89</v>
      </c>
    </row>
    <row r="74" spans="1:6" ht="12.75">
      <c r="A74" t="s">
        <v>233</v>
      </c>
      <c r="B74">
        <v>11320</v>
      </c>
      <c r="C74" t="s">
        <v>234</v>
      </c>
      <c r="D74" t="s">
        <v>81</v>
      </c>
      <c r="E74" t="s">
        <v>82</v>
      </c>
      <c r="F74" t="s">
        <v>78</v>
      </c>
    </row>
    <row r="75" spans="1:6" ht="12.75">
      <c r="A75" t="s">
        <v>235</v>
      </c>
      <c r="B75">
        <v>11160</v>
      </c>
      <c r="C75" t="s">
        <v>236</v>
      </c>
      <c r="D75" t="s">
        <v>189</v>
      </c>
      <c r="E75" t="s">
        <v>190</v>
      </c>
      <c r="F75" t="s">
        <v>89</v>
      </c>
    </row>
    <row r="76" spans="1:6" ht="12.75">
      <c r="A76" t="s">
        <v>237</v>
      </c>
      <c r="B76">
        <v>11400</v>
      </c>
      <c r="C76" t="s">
        <v>238</v>
      </c>
      <c r="D76" t="s">
        <v>81</v>
      </c>
      <c r="E76" t="s">
        <v>82</v>
      </c>
      <c r="F76" t="s">
        <v>78</v>
      </c>
    </row>
    <row r="77" spans="1:6" ht="12.75">
      <c r="A77" t="s">
        <v>239</v>
      </c>
      <c r="B77">
        <v>11700</v>
      </c>
      <c r="C77" t="s">
        <v>240</v>
      </c>
      <c r="D77" t="s">
        <v>76</v>
      </c>
      <c r="E77" t="s">
        <v>77</v>
      </c>
      <c r="F77" t="s">
        <v>78</v>
      </c>
    </row>
    <row r="78" spans="1:6" ht="12.75">
      <c r="A78" t="s">
        <v>241</v>
      </c>
      <c r="B78">
        <v>11300</v>
      </c>
      <c r="C78" t="s">
        <v>242</v>
      </c>
      <c r="D78" t="s">
        <v>85</v>
      </c>
      <c r="E78" t="s">
        <v>86</v>
      </c>
      <c r="F78" t="s">
        <v>89</v>
      </c>
    </row>
    <row r="79" spans="1:6" ht="12.75">
      <c r="A79" t="s">
        <v>243</v>
      </c>
      <c r="B79">
        <v>11390</v>
      </c>
      <c r="C79" t="s">
        <v>244</v>
      </c>
      <c r="D79" t="s">
        <v>189</v>
      </c>
      <c r="E79" t="s">
        <v>190</v>
      </c>
      <c r="F79" t="s">
        <v>89</v>
      </c>
    </row>
    <row r="80" spans="1:6" ht="12.75">
      <c r="A80" t="s">
        <v>245</v>
      </c>
      <c r="B80">
        <v>11230</v>
      </c>
      <c r="C80" t="s">
        <v>246</v>
      </c>
      <c r="D80" t="s">
        <v>85</v>
      </c>
      <c r="E80" t="s">
        <v>86</v>
      </c>
      <c r="F80" t="s">
        <v>89</v>
      </c>
    </row>
    <row r="81" spans="1:6" ht="12.75">
      <c r="A81" t="s">
        <v>247</v>
      </c>
      <c r="B81">
        <v>11160</v>
      </c>
      <c r="C81" t="s">
        <v>248</v>
      </c>
      <c r="D81" t="s">
        <v>76</v>
      </c>
      <c r="E81" t="s">
        <v>77</v>
      </c>
      <c r="F81" t="s">
        <v>89</v>
      </c>
    </row>
    <row r="82" spans="1:6" ht="12.75">
      <c r="A82" t="s">
        <v>249</v>
      </c>
      <c r="B82">
        <v>11250</v>
      </c>
      <c r="C82" t="s">
        <v>250</v>
      </c>
      <c r="D82" t="s">
        <v>96</v>
      </c>
      <c r="E82" t="s">
        <v>97</v>
      </c>
      <c r="F82" t="s">
        <v>89</v>
      </c>
    </row>
    <row r="83" spans="1:6" ht="12.75">
      <c r="A83" t="s">
        <v>251</v>
      </c>
      <c r="B83">
        <v>11220</v>
      </c>
      <c r="C83" t="s">
        <v>252</v>
      </c>
      <c r="D83" t="s">
        <v>76</v>
      </c>
      <c r="E83" t="s">
        <v>77</v>
      </c>
      <c r="F83" t="s">
        <v>78</v>
      </c>
    </row>
    <row r="84" spans="1:6" ht="12.75">
      <c r="A84" t="s">
        <v>253</v>
      </c>
      <c r="B84">
        <v>11170</v>
      </c>
      <c r="C84" t="s">
        <v>254</v>
      </c>
      <c r="D84" t="s">
        <v>76</v>
      </c>
      <c r="E84" t="s">
        <v>77</v>
      </c>
      <c r="F84" t="s">
        <v>78</v>
      </c>
    </row>
    <row r="85" spans="1:6" ht="12.75">
      <c r="A85" t="s">
        <v>255</v>
      </c>
      <c r="B85">
        <v>11570</v>
      </c>
      <c r="C85" t="s">
        <v>256</v>
      </c>
      <c r="D85" t="s">
        <v>76</v>
      </c>
      <c r="E85" t="s">
        <v>77</v>
      </c>
      <c r="F85" t="s">
        <v>78</v>
      </c>
    </row>
    <row r="86" spans="1:6" ht="12.75">
      <c r="A86" t="s">
        <v>257</v>
      </c>
      <c r="B86">
        <v>11510</v>
      </c>
      <c r="C86" t="s">
        <v>258</v>
      </c>
      <c r="D86" t="s">
        <v>76</v>
      </c>
      <c r="E86" t="s">
        <v>77</v>
      </c>
      <c r="F86" t="s">
        <v>78</v>
      </c>
    </row>
    <row r="87" spans="1:6" ht="12.75">
      <c r="A87" t="s">
        <v>259</v>
      </c>
      <c r="B87">
        <v>11270</v>
      </c>
      <c r="C87" t="s">
        <v>260</v>
      </c>
      <c r="D87" t="s">
        <v>85</v>
      </c>
      <c r="E87" t="s">
        <v>86</v>
      </c>
      <c r="F87" t="s">
        <v>110</v>
      </c>
    </row>
    <row r="88" spans="1:6" ht="12.75">
      <c r="A88" t="s">
        <v>261</v>
      </c>
      <c r="B88">
        <v>11570</v>
      </c>
      <c r="C88" t="s">
        <v>262</v>
      </c>
      <c r="D88" t="s">
        <v>76</v>
      </c>
      <c r="E88" t="s">
        <v>77</v>
      </c>
      <c r="F88" t="s">
        <v>78</v>
      </c>
    </row>
    <row r="89" spans="1:6" ht="12.75">
      <c r="A89" t="s">
        <v>263</v>
      </c>
      <c r="B89">
        <v>11170</v>
      </c>
      <c r="C89" t="s">
        <v>264</v>
      </c>
      <c r="D89" t="s">
        <v>81</v>
      </c>
      <c r="E89" t="s">
        <v>82</v>
      </c>
      <c r="F89" t="s">
        <v>89</v>
      </c>
    </row>
    <row r="90" spans="1:6" ht="12.75">
      <c r="A90" t="s">
        <v>265</v>
      </c>
      <c r="B90">
        <v>11300</v>
      </c>
      <c r="C90" t="s">
        <v>266</v>
      </c>
      <c r="D90" t="s">
        <v>76</v>
      </c>
      <c r="E90" t="s">
        <v>77</v>
      </c>
      <c r="F90" t="s">
        <v>78</v>
      </c>
    </row>
    <row r="91" spans="1:6" ht="12.75">
      <c r="A91" t="s">
        <v>267</v>
      </c>
      <c r="B91">
        <v>11230</v>
      </c>
      <c r="C91" t="s">
        <v>268</v>
      </c>
      <c r="D91" t="s">
        <v>85</v>
      </c>
      <c r="E91" t="s">
        <v>86</v>
      </c>
      <c r="F91" t="s">
        <v>89</v>
      </c>
    </row>
    <row r="92" spans="1:6" ht="12.75">
      <c r="A92" t="s">
        <v>269</v>
      </c>
      <c r="B92">
        <v>11160</v>
      </c>
      <c r="C92" t="s">
        <v>270</v>
      </c>
      <c r="D92" t="s">
        <v>76</v>
      </c>
      <c r="E92" t="s">
        <v>77</v>
      </c>
      <c r="F92" t="s">
        <v>89</v>
      </c>
    </row>
    <row r="93" spans="1:6" ht="12.75">
      <c r="A93" t="s">
        <v>271</v>
      </c>
      <c r="B93">
        <v>11140</v>
      </c>
      <c r="C93" t="s">
        <v>272</v>
      </c>
      <c r="D93" t="s">
        <v>96</v>
      </c>
      <c r="E93" t="s">
        <v>97</v>
      </c>
      <c r="F93" t="s">
        <v>89</v>
      </c>
    </row>
    <row r="94" spans="1:6" ht="12.75">
      <c r="A94" t="s">
        <v>273</v>
      </c>
      <c r="B94">
        <v>11250</v>
      </c>
      <c r="C94" t="s">
        <v>274</v>
      </c>
      <c r="D94" t="s">
        <v>96</v>
      </c>
      <c r="E94" t="s">
        <v>97</v>
      </c>
      <c r="F94" t="s">
        <v>89</v>
      </c>
    </row>
    <row r="95" spans="1:6" ht="12.75">
      <c r="A95" t="s">
        <v>275</v>
      </c>
      <c r="B95">
        <v>11700</v>
      </c>
      <c r="C95" t="s">
        <v>276</v>
      </c>
      <c r="D95" t="s">
        <v>76</v>
      </c>
      <c r="E95" t="s">
        <v>77</v>
      </c>
      <c r="F95" t="s">
        <v>78</v>
      </c>
    </row>
    <row r="96" spans="1:6" ht="12.75">
      <c r="A96" t="s">
        <v>277</v>
      </c>
      <c r="B96">
        <v>11340</v>
      </c>
      <c r="C96" t="s">
        <v>278</v>
      </c>
      <c r="D96" t="s">
        <v>96</v>
      </c>
      <c r="E96" t="s">
        <v>97</v>
      </c>
      <c r="F96" t="s">
        <v>89</v>
      </c>
    </row>
    <row r="97" spans="1:6" ht="12.75">
      <c r="A97" t="s">
        <v>279</v>
      </c>
      <c r="B97">
        <v>11190</v>
      </c>
      <c r="C97" t="s">
        <v>280</v>
      </c>
      <c r="D97" t="s">
        <v>85</v>
      </c>
      <c r="E97" t="s">
        <v>86</v>
      </c>
      <c r="F97" t="s">
        <v>110</v>
      </c>
    </row>
    <row r="98" spans="1:6" ht="12.75">
      <c r="A98" t="s">
        <v>281</v>
      </c>
      <c r="B98">
        <v>11200</v>
      </c>
      <c r="C98" t="s">
        <v>282</v>
      </c>
      <c r="D98" t="s">
        <v>76</v>
      </c>
      <c r="E98" t="s">
        <v>77</v>
      </c>
      <c r="F98" t="s">
        <v>78</v>
      </c>
    </row>
    <row r="99" spans="1:6" ht="12.75">
      <c r="A99" t="s">
        <v>283</v>
      </c>
      <c r="B99">
        <v>11600</v>
      </c>
      <c r="C99" t="s">
        <v>284</v>
      </c>
      <c r="D99" t="s">
        <v>76</v>
      </c>
      <c r="E99" t="s">
        <v>77</v>
      </c>
      <c r="F99" t="s">
        <v>78</v>
      </c>
    </row>
    <row r="100" spans="1:6" ht="12.75">
      <c r="A100" t="s">
        <v>285</v>
      </c>
      <c r="B100">
        <v>11230</v>
      </c>
      <c r="C100" t="s">
        <v>286</v>
      </c>
      <c r="D100" t="s">
        <v>85</v>
      </c>
      <c r="E100" t="s">
        <v>86</v>
      </c>
      <c r="F100" t="s">
        <v>89</v>
      </c>
    </row>
    <row r="101" spans="1:6" ht="12.75">
      <c r="A101" t="s">
        <v>287</v>
      </c>
      <c r="B101">
        <v>11500</v>
      </c>
      <c r="C101" t="s">
        <v>288</v>
      </c>
      <c r="D101" t="s">
        <v>96</v>
      </c>
      <c r="E101" t="s">
        <v>97</v>
      </c>
      <c r="F101" t="s">
        <v>89</v>
      </c>
    </row>
    <row r="102" spans="1:6" ht="12.75">
      <c r="A102" t="s">
        <v>289</v>
      </c>
      <c r="B102">
        <v>11250</v>
      </c>
      <c r="C102" t="s">
        <v>290</v>
      </c>
      <c r="D102" t="s">
        <v>76</v>
      </c>
      <c r="E102" t="s">
        <v>77</v>
      </c>
      <c r="F102" t="s">
        <v>78</v>
      </c>
    </row>
    <row r="103" spans="1:6" ht="12.75">
      <c r="A103" t="s">
        <v>291</v>
      </c>
      <c r="B103">
        <v>11190</v>
      </c>
      <c r="C103" t="s">
        <v>292</v>
      </c>
      <c r="D103" t="s">
        <v>76</v>
      </c>
      <c r="E103" t="s">
        <v>77</v>
      </c>
      <c r="F103" t="s">
        <v>89</v>
      </c>
    </row>
    <row r="104" spans="1:6" ht="12.75">
      <c r="A104" t="s">
        <v>293</v>
      </c>
      <c r="B104">
        <v>11140</v>
      </c>
      <c r="C104" t="s">
        <v>294</v>
      </c>
      <c r="D104" t="s">
        <v>96</v>
      </c>
      <c r="E104" t="s">
        <v>97</v>
      </c>
      <c r="F104" t="s">
        <v>89</v>
      </c>
    </row>
    <row r="105" spans="1:6" ht="12.75">
      <c r="A105" t="s">
        <v>295</v>
      </c>
      <c r="B105">
        <v>11300</v>
      </c>
      <c r="C105" t="s">
        <v>296</v>
      </c>
      <c r="D105" t="s">
        <v>76</v>
      </c>
      <c r="E105" t="s">
        <v>77</v>
      </c>
      <c r="F105" t="s">
        <v>78</v>
      </c>
    </row>
    <row r="106" spans="1:6" ht="12.75">
      <c r="A106" t="s">
        <v>297</v>
      </c>
      <c r="B106">
        <v>11110</v>
      </c>
      <c r="C106" t="s">
        <v>298</v>
      </c>
      <c r="D106" t="s">
        <v>108</v>
      </c>
      <c r="E106" t="s">
        <v>109</v>
      </c>
      <c r="F106" t="s">
        <v>110</v>
      </c>
    </row>
    <row r="107" spans="1:6" ht="12.75">
      <c r="A107" t="s">
        <v>299</v>
      </c>
      <c r="B107">
        <v>11230</v>
      </c>
      <c r="C107" t="s">
        <v>300</v>
      </c>
      <c r="D107" t="s">
        <v>85</v>
      </c>
      <c r="E107" t="s">
        <v>86</v>
      </c>
      <c r="F107" t="s">
        <v>89</v>
      </c>
    </row>
    <row r="108" spans="1:6" ht="12.75">
      <c r="A108" t="s">
        <v>301</v>
      </c>
      <c r="B108">
        <v>11240</v>
      </c>
      <c r="C108" t="s">
        <v>302</v>
      </c>
      <c r="D108" t="s">
        <v>85</v>
      </c>
      <c r="E108" t="s">
        <v>86</v>
      </c>
      <c r="F108" t="s">
        <v>110</v>
      </c>
    </row>
    <row r="109" spans="1:6" ht="12.75">
      <c r="A109" t="s">
        <v>303</v>
      </c>
      <c r="B109">
        <v>11190</v>
      </c>
      <c r="C109" t="s">
        <v>304</v>
      </c>
      <c r="D109" t="s">
        <v>76</v>
      </c>
      <c r="E109" t="s">
        <v>77</v>
      </c>
      <c r="F109" t="s">
        <v>89</v>
      </c>
    </row>
    <row r="110" spans="1:6" ht="12.75">
      <c r="A110" t="s">
        <v>305</v>
      </c>
      <c r="B110">
        <v>11220</v>
      </c>
      <c r="C110" t="s">
        <v>306</v>
      </c>
      <c r="D110" t="s">
        <v>76</v>
      </c>
      <c r="E110" t="s">
        <v>77</v>
      </c>
      <c r="F110" t="s">
        <v>78</v>
      </c>
    </row>
    <row r="111" spans="1:6" ht="12.75">
      <c r="A111" t="s">
        <v>307</v>
      </c>
      <c r="B111">
        <v>11200</v>
      </c>
      <c r="C111" t="s">
        <v>308</v>
      </c>
      <c r="D111" t="s">
        <v>76</v>
      </c>
      <c r="E111" t="s">
        <v>77</v>
      </c>
      <c r="F111" t="s">
        <v>78</v>
      </c>
    </row>
    <row r="112" spans="1:6" ht="12.75">
      <c r="A112" t="s">
        <v>309</v>
      </c>
      <c r="B112">
        <v>11190</v>
      </c>
      <c r="C112" t="s">
        <v>310</v>
      </c>
      <c r="D112" t="s">
        <v>96</v>
      </c>
      <c r="E112" t="s">
        <v>97</v>
      </c>
      <c r="F112" t="s">
        <v>89</v>
      </c>
    </row>
    <row r="113" spans="1:6" ht="12.75">
      <c r="A113" t="s">
        <v>311</v>
      </c>
      <c r="B113">
        <v>11350</v>
      </c>
      <c r="C113" t="s">
        <v>312</v>
      </c>
      <c r="D113" t="s">
        <v>76</v>
      </c>
      <c r="E113" t="s">
        <v>77</v>
      </c>
      <c r="F113" t="s">
        <v>89</v>
      </c>
    </row>
    <row r="114" spans="1:6" ht="12.75">
      <c r="A114" t="s">
        <v>313</v>
      </c>
      <c r="B114">
        <v>11410</v>
      </c>
      <c r="C114" t="s">
        <v>314</v>
      </c>
      <c r="D114" t="s">
        <v>81</v>
      </c>
      <c r="E114" t="s">
        <v>82</v>
      </c>
      <c r="F114" t="s">
        <v>78</v>
      </c>
    </row>
    <row r="115" spans="1:6" ht="12.75">
      <c r="A115" t="s">
        <v>315</v>
      </c>
      <c r="B115">
        <v>11390</v>
      </c>
      <c r="C115" t="s">
        <v>316</v>
      </c>
      <c r="D115" t="s">
        <v>189</v>
      </c>
      <c r="E115" t="s">
        <v>190</v>
      </c>
      <c r="F115" t="s">
        <v>89</v>
      </c>
    </row>
    <row r="116" spans="1:6" ht="12.75">
      <c r="A116" t="s">
        <v>317</v>
      </c>
      <c r="B116">
        <v>11590</v>
      </c>
      <c r="C116" t="s">
        <v>318</v>
      </c>
      <c r="D116" t="s">
        <v>108</v>
      </c>
      <c r="E116" t="s">
        <v>109</v>
      </c>
      <c r="F116" t="s">
        <v>110</v>
      </c>
    </row>
    <row r="117" spans="1:6" ht="12.75">
      <c r="A117" t="s">
        <v>319</v>
      </c>
      <c r="B117">
        <v>11330</v>
      </c>
      <c r="C117" t="s">
        <v>320</v>
      </c>
      <c r="D117" t="s">
        <v>76</v>
      </c>
      <c r="E117" t="s">
        <v>77</v>
      </c>
      <c r="F117" t="s">
        <v>89</v>
      </c>
    </row>
    <row r="118" spans="1:6" ht="12.75">
      <c r="A118" t="s">
        <v>321</v>
      </c>
      <c r="B118">
        <v>11330</v>
      </c>
      <c r="C118" t="s">
        <v>322</v>
      </c>
      <c r="D118" t="s">
        <v>76</v>
      </c>
      <c r="E118" t="s">
        <v>77</v>
      </c>
      <c r="F118" t="s">
        <v>89</v>
      </c>
    </row>
    <row r="119" spans="1:6" ht="12.75">
      <c r="A119" t="s">
        <v>323</v>
      </c>
      <c r="B119">
        <v>11300</v>
      </c>
      <c r="C119" t="s">
        <v>324</v>
      </c>
      <c r="D119" t="s">
        <v>85</v>
      </c>
      <c r="E119" t="s">
        <v>86</v>
      </c>
      <c r="F119" t="s">
        <v>78</v>
      </c>
    </row>
    <row r="120" spans="1:6" ht="12.75">
      <c r="A120" t="s">
        <v>325</v>
      </c>
      <c r="B120">
        <v>11300</v>
      </c>
      <c r="C120" t="s">
        <v>326</v>
      </c>
      <c r="D120" t="s">
        <v>76</v>
      </c>
      <c r="E120" t="s">
        <v>77</v>
      </c>
      <c r="F120" t="s">
        <v>78</v>
      </c>
    </row>
    <row r="121" spans="1:6" ht="12.75">
      <c r="A121" t="s">
        <v>327</v>
      </c>
      <c r="B121">
        <v>11240</v>
      </c>
      <c r="C121" t="s">
        <v>328</v>
      </c>
      <c r="D121" t="s">
        <v>85</v>
      </c>
      <c r="E121" t="s">
        <v>86</v>
      </c>
      <c r="F121" t="s">
        <v>78</v>
      </c>
    </row>
    <row r="122" spans="1:6" ht="12.75">
      <c r="A122" t="s">
        <v>329</v>
      </c>
      <c r="B122">
        <v>11700</v>
      </c>
      <c r="C122" t="s">
        <v>330</v>
      </c>
      <c r="D122" t="s">
        <v>76</v>
      </c>
      <c r="E122" t="s">
        <v>77</v>
      </c>
      <c r="F122" t="s">
        <v>78</v>
      </c>
    </row>
    <row r="123" spans="1:6" ht="12.75">
      <c r="A123" t="s">
        <v>331</v>
      </c>
      <c r="B123">
        <v>11350</v>
      </c>
      <c r="C123" t="s">
        <v>332</v>
      </c>
      <c r="D123" t="s">
        <v>76</v>
      </c>
      <c r="E123" t="s">
        <v>77</v>
      </c>
      <c r="F123" t="s">
        <v>89</v>
      </c>
    </row>
    <row r="124" spans="1:6" ht="12.75">
      <c r="A124" t="s">
        <v>333</v>
      </c>
      <c r="B124">
        <v>11360</v>
      </c>
      <c r="C124" t="s">
        <v>334</v>
      </c>
      <c r="D124" t="s">
        <v>76</v>
      </c>
      <c r="E124" t="s">
        <v>77</v>
      </c>
      <c r="F124" t="s">
        <v>78</v>
      </c>
    </row>
    <row r="125" spans="1:6" ht="12.75">
      <c r="A125" t="s">
        <v>335</v>
      </c>
      <c r="B125">
        <v>11360</v>
      </c>
      <c r="C125" t="s">
        <v>336</v>
      </c>
      <c r="D125" t="s">
        <v>76</v>
      </c>
      <c r="E125" t="s">
        <v>77</v>
      </c>
      <c r="F125" t="s">
        <v>78</v>
      </c>
    </row>
    <row r="126" spans="1:6" ht="12.75">
      <c r="A126" t="s">
        <v>337</v>
      </c>
      <c r="B126">
        <v>11200</v>
      </c>
      <c r="C126" t="s">
        <v>338</v>
      </c>
      <c r="D126" t="s">
        <v>76</v>
      </c>
      <c r="E126" t="s">
        <v>77</v>
      </c>
      <c r="F126" t="s">
        <v>78</v>
      </c>
    </row>
    <row r="127" spans="1:6" ht="12.75">
      <c r="A127" t="s">
        <v>339</v>
      </c>
      <c r="B127">
        <v>11140</v>
      </c>
      <c r="C127" t="s">
        <v>340</v>
      </c>
      <c r="D127" t="s">
        <v>96</v>
      </c>
      <c r="E127" t="s">
        <v>97</v>
      </c>
      <c r="F127" t="s">
        <v>89</v>
      </c>
    </row>
    <row r="128" spans="1:6" ht="12.75">
      <c r="A128" t="s">
        <v>341</v>
      </c>
      <c r="B128">
        <v>11240</v>
      </c>
      <c r="C128" t="s">
        <v>342</v>
      </c>
      <c r="D128" t="s">
        <v>85</v>
      </c>
      <c r="E128" t="s">
        <v>86</v>
      </c>
      <c r="F128" t="s">
        <v>89</v>
      </c>
    </row>
    <row r="129" spans="1:6" ht="12.75">
      <c r="A129" t="s">
        <v>343</v>
      </c>
      <c r="B129">
        <v>11260</v>
      </c>
      <c r="C129" t="s">
        <v>344</v>
      </c>
      <c r="D129" t="s">
        <v>76</v>
      </c>
      <c r="E129" t="s">
        <v>77</v>
      </c>
      <c r="F129" t="s">
        <v>89</v>
      </c>
    </row>
    <row r="130" spans="1:6" ht="12.75">
      <c r="A130" t="s">
        <v>345</v>
      </c>
      <c r="B130">
        <v>11340</v>
      </c>
      <c r="C130" t="s">
        <v>346</v>
      </c>
      <c r="D130" t="s">
        <v>96</v>
      </c>
      <c r="E130" t="s">
        <v>97</v>
      </c>
      <c r="F130" t="s">
        <v>89</v>
      </c>
    </row>
    <row r="131" spans="1:6" ht="12.75">
      <c r="A131" t="s">
        <v>347</v>
      </c>
      <c r="B131">
        <v>11260</v>
      </c>
      <c r="C131" t="s">
        <v>348</v>
      </c>
      <c r="D131" t="s">
        <v>85</v>
      </c>
      <c r="E131" t="s">
        <v>86</v>
      </c>
      <c r="F131" t="s">
        <v>89</v>
      </c>
    </row>
    <row r="132" spans="1:6" ht="12.75">
      <c r="A132" t="s">
        <v>349</v>
      </c>
      <c r="B132">
        <v>11200</v>
      </c>
      <c r="C132" t="s">
        <v>350</v>
      </c>
      <c r="D132" t="s">
        <v>76</v>
      </c>
      <c r="E132" t="s">
        <v>77</v>
      </c>
      <c r="F132" t="s">
        <v>78</v>
      </c>
    </row>
    <row r="133" spans="1:6" ht="12.75">
      <c r="A133" t="s">
        <v>351</v>
      </c>
      <c r="B133">
        <v>11220</v>
      </c>
      <c r="C133" t="s">
        <v>352</v>
      </c>
      <c r="D133" t="s">
        <v>76</v>
      </c>
      <c r="E133" t="s">
        <v>77</v>
      </c>
      <c r="F133" t="s">
        <v>89</v>
      </c>
    </row>
    <row r="134" spans="1:6" ht="12.75">
      <c r="A134" t="s">
        <v>353</v>
      </c>
      <c r="B134">
        <v>11410</v>
      </c>
      <c r="C134" t="s">
        <v>354</v>
      </c>
      <c r="D134" t="s">
        <v>81</v>
      </c>
      <c r="E134" t="s">
        <v>82</v>
      </c>
      <c r="F134" t="s">
        <v>78</v>
      </c>
    </row>
    <row r="135" spans="1:6" ht="12.75">
      <c r="A135" t="s">
        <v>355</v>
      </c>
      <c r="B135">
        <v>11140</v>
      </c>
      <c r="C135" t="s">
        <v>356</v>
      </c>
      <c r="D135" t="s">
        <v>96</v>
      </c>
      <c r="E135" t="s">
        <v>97</v>
      </c>
      <c r="F135" t="s">
        <v>89</v>
      </c>
    </row>
    <row r="136" spans="1:6" ht="12.75">
      <c r="A136" t="s">
        <v>357</v>
      </c>
      <c r="B136">
        <v>11270</v>
      </c>
      <c r="C136" t="s">
        <v>358</v>
      </c>
      <c r="D136" t="s">
        <v>85</v>
      </c>
      <c r="E136" t="s">
        <v>86</v>
      </c>
      <c r="F136" t="s">
        <v>110</v>
      </c>
    </row>
    <row r="137" spans="1:6" ht="12.75">
      <c r="A137" t="s">
        <v>359</v>
      </c>
      <c r="B137">
        <v>11330</v>
      </c>
      <c r="C137" t="s">
        <v>360</v>
      </c>
      <c r="D137" t="s">
        <v>76</v>
      </c>
      <c r="E137" t="s">
        <v>77</v>
      </c>
      <c r="F137" t="s">
        <v>89</v>
      </c>
    </row>
    <row r="138" spans="1:6" ht="12.75">
      <c r="A138" t="s">
        <v>361</v>
      </c>
      <c r="B138">
        <v>11400</v>
      </c>
      <c r="C138" t="s">
        <v>362</v>
      </c>
      <c r="D138" t="s">
        <v>81</v>
      </c>
      <c r="E138" t="s">
        <v>82</v>
      </c>
      <c r="F138" t="s">
        <v>78</v>
      </c>
    </row>
    <row r="139" spans="1:6" ht="12.75">
      <c r="A139" t="s">
        <v>363</v>
      </c>
      <c r="B139">
        <v>11240</v>
      </c>
      <c r="C139" t="s">
        <v>364</v>
      </c>
      <c r="D139" t="s">
        <v>85</v>
      </c>
      <c r="E139" t="s">
        <v>86</v>
      </c>
      <c r="F139" t="s">
        <v>110</v>
      </c>
    </row>
    <row r="140" spans="1:6" ht="12.75">
      <c r="A140" t="s">
        <v>365</v>
      </c>
      <c r="B140">
        <v>11200</v>
      </c>
      <c r="C140" t="s">
        <v>366</v>
      </c>
      <c r="D140" t="s">
        <v>76</v>
      </c>
      <c r="E140" t="s">
        <v>77</v>
      </c>
      <c r="F140" t="s">
        <v>78</v>
      </c>
    </row>
    <row r="141" spans="1:6" ht="12.75">
      <c r="A141" t="s">
        <v>367</v>
      </c>
      <c r="B141">
        <v>11240</v>
      </c>
      <c r="C141" t="s">
        <v>368</v>
      </c>
      <c r="D141" t="s">
        <v>85</v>
      </c>
      <c r="E141" t="s">
        <v>86</v>
      </c>
      <c r="F141" t="s">
        <v>110</v>
      </c>
    </row>
    <row r="142" spans="1:6" ht="12.75">
      <c r="A142" t="s">
        <v>369</v>
      </c>
      <c r="B142">
        <v>11300</v>
      </c>
      <c r="C142" t="s">
        <v>370</v>
      </c>
      <c r="D142" t="s">
        <v>85</v>
      </c>
      <c r="E142" t="s">
        <v>86</v>
      </c>
      <c r="F142" t="s">
        <v>89</v>
      </c>
    </row>
    <row r="143" spans="1:6" ht="12.75">
      <c r="A143" t="s">
        <v>371</v>
      </c>
      <c r="B143">
        <v>11510</v>
      </c>
      <c r="C143" t="s">
        <v>372</v>
      </c>
      <c r="D143" t="s">
        <v>76</v>
      </c>
      <c r="E143" t="s">
        <v>77</v>
      </c>
      <c r="F143" t="s">
        <v>78</v>
      </c>
    </row>
    <row r="144" spans="1:6" ht="12.75">
      <c r="A144" t="s">
        <v>373</v>
      </c>
      <c r="B144">
        <v>11510</v>
      </c>
      <c r="C144" t="s">
        <v>374</v>
      </c>
      <c r="D144" t="s">
        <v>76</v>
      </c>
      <c r="E144" t="s">
        <v>77</v>
      </c>
      <c r="F144" t="s">
        <v>78</v>
      </c>
    </row>
    <row r="145" spans="1:6" ht="12.75">
      <c r="A145" t="s">
        <v>375</v>
      </c>
      <c r="B145">
        <v>11560</v>
      </c>
      <c r="C145" t="s">
        <v>376</v>
      </c>
      <c r="D145" t="s">
        <v>108</v>
      </c>
      <c r="E145" t="s">
        <v>109</v>
      </c>
      <c r="F145" t="s">
        <v>110</v>
      </c>
    </row>
    <row r="146" spans="1:6" ht="12.75">
      <c r="A146" t="s">
        <v>377</v>
      </c>
      <c r="B146">
        <v>11800</v>
      </c>
      <c r="C146" t="s">
        <v>378</v>
      </c>
      <c r="D146" t="s">
        <v>76</v>
      </c>
      <c r="E146" t="s">
        <v>77</v>
      </c>
      <c r="F146" t="s">
        <v>78</v>
      </c>
    </row>
    <row r="147" spans="1:6" ht="12.75">
      <c r="A147" t="s">
        <v>379</v>
      </c>
      <c r="B147">
        <v>11140</v>
      </c>
      <c r="C147" t="s">
        <v>380</v>
      </c>
      <c r="D147" t="s">
        <v>96</v>
      </c>
      <c r="E147" t="s">
        <v>97</v>
      </c>
      <c r="F147" t="s">
        <v>89</v>
      </c>
    </row>
    <row r="148" spans="1:6" ht="12.75">
      <c r="A148" t="s">
        <v>381</v>
      </c>
      <c r="B148">
        <v>11700</v>
      </c>
      <c r="C148" t="s">
        <v>382</v>
      </c>
      <c r="D148" t="s">
        <v>76</v>
      </c>
      <c r="E148" t="s">
        <v>77</v>
      </c>
      <c r="F148" t="s">
        <v>78</v>
      </c>
    </row>
    <row r="149" spans="1:6" ht="12.75">
      <c r="A149" t="s">
        <v>383</v>
      </c>
      <c r="B149">
        <v>11400</v>
      </c>
      <c r="C149" t="s">
        <v>384</v>
      </c>
      <c r="D149" t="s">
        <v>85</v>
      </c>
      <c r="E149" t="s">
        <v>86</v>
      </c>
      <c r="F149" t="s">
        <v>110</v>
      </c>
    </row>
    <row r="150" spans="1:6" ht="12.75">
      <c r="A150" t="s">
        <v>385</v>
      </c>
      <c r="B150">
        <v>11310</v>
      </c>
      <c r="C150" t="s">
        <v>386</v>
      </c>
      <c r="D150" t="s">
        <v>189</v>
      </c>
      <c r="E150" t="s">
        <v>190</v>
      </c>
      <c r="F150" t="s">
        <v>89</v>
      </c>
    </row>
    <row r="151" spans="1:6" ht="12.75">
      <c r="A151" t="s">
        <v>387</v>
      </c>
      <c r="B151">
        <v>11800</v>
      </c>
      <c r="C151" t="s">
        <v>388</v>
      </c>
      <c r="D151" t="s">
        <v>76</v>
      </c>
      <c r="E151" t="s">
        <v>77</v>
      </c>
      <c r="F151" t="s">
        <v>78</v>
      </c>
    </row>
    <row r="152" spans="1:6" ht="12.75">
      <c r="A152" t="s">
        <v>389</v>
      </c>
      <c r="B152">
        <v>11360</v>
      </c>
      <c r="C152" t="s">
        <v>390</v>
      </c>
      <c r="D152" t="s">
        <v>76</v>
      </c>
      <c r="E152" t="s">
        <v>77</v>
      </c>
      <c r="F152" t="s">
        <v>78</v>
      </c>
    </row>
    <row r="153" spans="1:6" ht="12.75">
      <c r="A153" t="s">
        <v>391</v>
      </c>
      <c r="B153">
        <v>11270</v>
      </c>
      <c r="C153" t="s">
        <v>392</v>
      </c>
      <c r="D153" t="s">
        <v>85</v>
      </c>
      <c r="E153" t="s">
        <v>86</v>
      </c>
      <c r="F153" t="s">
        <v>110</v>
      </c>
    </row>
    <row r="154" spans="1:6" ht="12.75">
      <c r="A154" t="s">
        <v>393</v>
      </c>
      <c r="B154">
        <v>11600</v>
      </c>
      <c r="C154" t="s">
        <v>394</v>
      </c>
      <c r="D154" t="s">
        <v>76</v>
      </c>
      <c r="E154" t="s">
        <v>77</v>
      </c>
      <c r="F154" t="s">
        <v>89</v>
      </c>
    </row>
    <row r="155" spans="1:6" ht="12.75">
      <c r="A155" t="s">
        <v>395</v>
      </c>
      <c r="B155">
        <v>11190</v>
      </c>
      <c r="C155" t="s">
        <v>396</v>
      </c>
      <c r="D155" t="s">
        <v>96</v>
      </c>
      <c r="E155" t="s">
        <v>97</v>
      </c>
      <c r="F155" t="s">
        <v>89</v>
      </c>
    </row>
    <row r="156" spans="1:6" ht="12.75">
      <c r="A156" t="s">
        <v>397</v>
      </c>
      <c r="B156">
        <v>11600</v>
      </c>
      <c r="C156" t="s">
        <v>398</v>
      </c>
      <c r="D156" t="s">
        <v>76</v>
      </c>
      <c r="E156" t="s">
        <v>77</v>
      </c>
      <c r="F156" t="s">
        <v>89</v>
      </c>
    </row>
    <row r="157" spans="1:6" ht="12.75">
      <c r="A157" t="s">
        <v>399</v>
      </c>
      <c r="B157">
        <v>11360</v>
      </c>
      <c r="C157" t="s">
        <v>400</v>
      </c>
      <c r="D157" t="s">
        <v>76</v>
      </c>
      <c r="E157" t="s">
        <v>77</v>
      </c>
      <c r="F157" t="s">
        <v>78</v>
      </c>
    </row>
    <row r="158" spans="1:6" ht="12.75">
      <c r="A158" t="s">
        <v>401</v>
      </c>
      <c r="B158">
        <v>11300</v>
      </c>
      <c r="C158" t="s">
        <v>402</v>
      </c>
      <c r="D158" t="s">
        <v>76</v>
      </c>
      <c r="E158" t="s">
        <v>77</v>
      </c>
      <c r="F158" t="s">
        <v>78</v>
      </c>
    </row>
    <row r="159" spans="1:6" ht="12.75">
      <c r="A159" t="s">
        <v>403</v>
      </c>
      <c r="B159">
        <v>11270</v>
      </c>
      <c r="C159" t="s">
        <v>404</v>
      </c>
      <c r="D159" t="s">
        <v>85</v>
      </c>
      <c r="E159" t="s">
        <v>86</v>
      </c>
      <c r="F159" t="s">
        <v>110</v>
      </c>
    </row>
    <row r="160" spans="1:6" ht="12.75">
      <c r="A160" t="s">
        <v>405</v>
      </c>
      <c r="B160">
        <v>11140</v>
      </c>
      <c r="C160" t="s">
        <v>406</v>
      </c>
      <c r="D160" t="s">
        <v>96</v>
      </c>
      <c r="E160" t="s">
        <v>97</v>
      </c>
      <c r="F160" t="s">
        <v>89</v>
      </c>
    </row>
    <row r="161" spans="1:6" ht="12.75">
      <c r="A161" t="s">
        <v>407</v>
      </c>
      <c r="B161">
        <v>11250</v>
      </c>
      <c r="C161" t="s">
        <v>408</v>
      </c>
      <c r="D161" t="s">
        <v>76</v>
      </c>
      <c r="E161" t="s">
        <v>77</v>
      </c>
      <c r="F161" t="s">
        <v>78</v>
      </c>
    </row>
    <row r="162" spans="1:6" ht="12.75">
      <c r="A162" t="s">
        <v>409</v>
      </c>
      <c r="B162">
        <v>11270</v>
      </c>
      <c r="C162" t="s">
        <v>410</v>
      </c>
      <c r="D162" t="s">
        <v>85</v>
      </c>
      <c r="E162" t="s">
        <v>86</v>
      </c>
      <c r="F162" t="s">
        <v>78</v>
      </c>
    </row>
    <row r="163" spans="1:6" ht="12.75">
      <c r="A163" t="s">
        <v>411</v>
      </c>
      <c r="B163">
        <v>11140</v>
      </c>
      <c r="C163" t="s">
        <v>412</v>
      </c>
      <c r="D163" t="s">
        <v>96</v>
      </c>
      <c r="E163" t="s">
        <v>97</v>
      </c>
      <c r="F163" t="s">
        <v>89</v>
      </c>
    </row>
    <row r="164" spans="1:6" ht="12.75">
      <c r="A164" t="s">
        <v>413</v>
      </c>
      <c r="B164">
        <v>11120</v>
      </c>
      <c r="C164" t="s">
        <v>414</v>
      </c>
      <c r="D164" t="s">
        <v>76</v>
      </c>
      <c r="E164" t="s">
        <v>77</v>
      </c>
      <c r="F164" t="s">
        <v>78</v>
      </c>
    </row>
    <row r="165" spans="1:6" ht="12.75">
      <c r="A165" t="s">
        <v>415</v>
      </c>
      <c r="B165">
        <v>11500</v>
      </c>
      <c r="C165" t="s">
        <v>416</v>
      </c>
      <c r="D165" t="s">
        <v>96</v>
      </c>
      <c r="E165" t="s">
        <v>97</v>
      </c>
      <c r="F165" t="s">
        <v>89</v>
      </c>
    </row>
    <row r="166" spans="1:6" ht="12.75">
      <c r="A166" t="s">
        <v>417</v>
      </c>
      <c r="B166">
        <v>11410</v>
      </c>
      <c r="C166" t="s">
        <v>418</v>
      </c>
      <c r="D166" t="s">
        <v>81</v>
      </c>
      <c r="E166" t="s">
        <v>82</v>
      </c>
      <c r="F166" t="s">
        <v>78</v>
      </c>
    </row>
    <row r="167" spans="1:6" ht="12.75">
      <c r="A167" t="s">
        <v>419</v>
      </c>
      <c r="B167">
        <v>11240</v>
      </c>
      <c r="C167" t="s">
        <v>420</v>
      </c>
      <c r="D167" t="s">
        <v>85</v>
      </c>
      <c r="E167" t="s">
        <v>86</v>
      </c>
      <c r="F167" t="s">
        <v>110</v>
      </c>
    </row>
    <row r="168" spans="1:6" ht="12.75">
      <c r="A168" t="s">
        <v>421</v>
      </c>
      <c r="B168">
        <v>11500</v>
      </c>
      <c r="C168" t="s">
        <v>422</v>
      </c>
      <c r="D168" t="s">
        <v>96</v>
      </c>
      <c r="E168" t="s">
        <v>97</v>
      </c>
      <c r="F168" t="s">
        <v>89</v>
      </c>
    </row>
    <row r="169" spans="1:6" ht="12.75">
      <c r="A169" t="s">
        <v>423</v>
      </c>
      <c r="B169">
        <v>11250</v>
      </c>
      <c r="C169" t="s">
        <v>424</v>
      </c>
      <c r="D169" t="s">
        <v>76</v>
      </c>
      <c r="E169" t="s">
        <v>77</v>
      </c>
      <c r="F169" t="s">
        <v>89</v>
      </c>
    </row>
    <row r="170" spans="1:6" ht="12.75">
      <c r="A170" t="s">
        <v>425</v>
      </c>
      <c r="B170">
        <v>11430</v>
      </c>
      <c r="C170" t="s">
        <v>426</v>
      </c>
      <c r="D170" t="s">
        <v>108</v>
      </c>
      <c r="E170" t="s">
        <v>109</v>
      </c>
      <c r="F170" t="s">
        <v>110</v>
      </c>
    </row>
    <row r="171" spans="1:6" ht="12.75">
      <c r="A171" t="s">
        <v>427</v>
      </c>
      <c r="B171">
        <v>11200</v>
      </c>
      <c r="C171" t="s">
        <v>428</v>
      </c>
      <c r="D171" t="s">
        <v>76</v>
      </c>
      <c r="E171" t="s">
        <v>77</v>
      </c>
      <c r="F171" t="s">
        <v>78</v>
      </c>
    </row>
    <row r="172" spans="1:6" ht="12.75">
      <c r="A172" t="s">
        <v>429</v>
      </c>
      <c r="B172">
        <v>11240</v>
      </c>
      <c r="C172" t="s">
        <v>430</v>
      </c>
      <c r="D172" t="s">
        <v>85</v>
      </c>
      <c r="E172" t="s">
        <v>86</v>
      </c>
      <c r="F172" t="s">
        <v>110</v>
      </c>
    </row>
    <row r="173" spans="1:6" ht="12.75">
      <c r="A173" t="s">
        <v>431</v>
      </c>
      <c r="B173">
        <v>11380</v>
      </c>
      <c r="C173" t="s">
        <v>432</v>
      </c>
      <c r="D173" t="s">
        <v>76</v>
      </c>
      <c r="E173" t="s">
        <v>77</v>
      </c>
      <c r="F173" t="s">
        <v>89</v>
      </c>
    </row>
    <row r="174" spans="1:6" ht="12.75">
      <c r="A174" t="s">
        <v>433</v>
      </c>
      <c r="B174">
        <v>11400</v>
      </c>
      <c r="C174" t="s">
        <v>434</v>
      </c>
      <c r="D174" t="s">
        <v>81</v>
      </c>
      <c r="E174" t="s">
        <v>82</v>
      </c>
      <c r="F174" t="s">
        <v>78</v>
      </c>
    </row>
    <row r="175" spans="1:6" ht="12.75">
      <c r="A175" t="s">
        <v>435</v>
      </c>
      <c r="B175">
        <v>11220</v>
      </c>
      <c r="C175" t="s">
        <v>436</v>
      </c>
      <c r="D175" t="s">
        <v>76</v>
      </c>
      <c r="E175" t="s">
        <v>77</v>
      </c>
      <c r="F175" t="s">
        <v>78</v>
      </c>
    </row>
    <row r="176" spans="1:6" ht="12.75">
      <c r="A176" t="s">
        <v>437</v>
      </c>
      <c r="B176">
        <v>11140</v>
      </c>
      <c r="C176" t="s">
        <v>438</v>
      </c>
      <c r="D176" t="s">
        <v>96</v>
      </c>
      <c r="E176" t="s">
        <v>97</v>
      </c>
      <c r="F176" t="s">
        <v>89</v>
      </c>
    </row>
    <row r="177" spans="1:6" ht="12.75">
      <c r="A177" t="s">
        <v>439</v>
      </c>
      <c r="B177">
        <v>11320</v>
      </c>
      <c r="C177" t="s">
        <v>440</v>
      </c>
      <c r="D177" t="s">
        <v>81</v>
      </c>
      <c r="E177" t="s">
        <v>82</v>
      </c>
      <c r="F177" t="s">
        <v>78</v>
      </c>
    </row>
    <row r="178" spans="1:6" ht="12.75">
      <c r="A178" t="s">
        <v>441</v>
      </c>
      <c r="B178">
        <v>11220</v>
      </c>
      <c r="C178" t="s">
        <v>442</v>
      </c>
      <c r="D178" t="s">
        <v>76</v>
      </c>
      <c r="E178" t="s">
        <v>77</v>
      </c>
      <c r="F178" t="s">
        <v>78</v>
      </c>
    </row>
    <row r="179" spans="1:6" ht="12.75">
      <c r="A179" t="s">
        <v>443</v>
      </c>
      <c r="B179">
        <v>11380</v>
      </c>
      <c r="C179" t="s">
        <v>444</v>
      </c>
      <c r="D179" t="s">
        <v>189</v>
      </c>
      <c r="E179" t="s">
        <v>190</v>
      </c>
      <c r="F179" t="s">
        <v>89</v>
      </c>
    </row>
    <row r="180" spans="1:6" ht="12.75">
      <c r="A180" t="s">
        <v>445</v>
      </c>
      <c r="B180">
        <v>11400</v>
      </c>
      <c r="C180" t="s">
        <v>446</v>
      </c>
      <c r="D180" t="s">
        <v>81</v>
      </c>
      <c r="E180" t="s">
        <v>82</v>
      </c>
      <c r="F180" t="s">
        <v>89</v>
      </c>
    </row>
    <row r="181" spans="1:6" ht="12.75">
      <c r="A181" t="s">
        <v>447</v>
      </c>
      <c r="B181">
        <v>11310</v>
      </c>
      <c r="C181" t="s">
        <v>448</v>
      </c>
      <c r="D181" t="s">
        <v>189</v>
      </c>
      <c r="E181" t="s">
        <v>190</v>
      </c>
      <c r="F181" t="s">
        <v>89</v>
      </c>
    </row>
    <row r="182" spans="1:6" ht="12.75">
      <c r="A182" t="s">
        <v>449</v>
      </c>
      <c r="B182">
        <v>11250</v>
      </c>
      <c r="C182" t="s">
        <v>450</v>
      </c>
      <c r="D182" t="s">
        <v>76</v>
      </c>
      <c r="E182" t="s">
        <v>77</v>
      </c>
      <c r="F182" t="s">
        <v>89</v>
      </c>
    </row>
    <row r="183" spans="1:6" ht="12.75">
      <c r="A183" t="s">
        <v>451</v>
      </c>
      <c r="B183">
        <v>11420</v>
      </c>
      <c r="C183" t="s">
        <v>452</v>
      </c>
      <c r="D183" t="s">
        <v>85</v>
      </c>
      <c r="E183" t="s">
        <v>86</v>
      </c>
      <c r="F183" t="s">
        <v>78</v>
      </c>
    </row>
    <row r="184" spans="1:6" ht="12.75">
      <c r="A184" t="s">
        <v>453</v>
      </c>
      <c r="B184">
        <v>11220</v>
      </c>
      <c r="C184" t="s">
        <v>454</v>
      </c>
      <c r="D184" t="s">
        <v>76</v>
      </c>
      <c r="E184" t="s">
        <v>77</v>
      </c>
      <c r="F184" t="s">
        <v>78</v>
      </c>
    </row>
    <row r="185" spans="1:6" ht="12.75">
      <c r="A185" t="s">
        <v>455</v>
      </c>
      <c r="B185">
        <v>11330</v>
      </c>
      <c r="C185" t="s">
        <v>456</v>
      </c>
      <c r="D185" t="s">
        <v>96</v>
      </c>
      <c r="E185" t="s">
        <v>97</v>
      </c>
      <c r="F185" t="s">
        <v>89</v>
      </c>
    </row>
    <row r="186" spans="1:6" ht="12.75">
      <c r="A186" t="s">
        <v>457</v>
      </c>
      <c r="B186">
        <v>11330</v>
      </c>
      <c r="C186" t="s">
        <v>458</v>
      </c>
      <c r="D186" t="s">
        <v>96</v>
      </c>
      <c r="E186" t="s">
        <v>97</v>
      </c>
      <c r="F186" t="s">
        <v>89</v>
      </c>
    </row>
    <row r="187" spans="1:6" ht="12.75">
      <c r="A187" t="s">
        <v>459</v>
      </c>
      <c r="B187">
        <v>11480</v>
      </c>
      <c r="C187" t="s">
        <v>460</v>
      </c>
      <c r="D187" t="s">
        <v>76</v>
      </c>
      <c r="E187" t="s">
        <v>77</v>
      </c>
      <c r="F187" t="s">
        <v>78</v>
      </c>
    </row>
    <row r="188" spans="1:6" ht="12.75">
      <c r="A188" t="s">
        <v>461</v>
      </c>
      <c r="B188">
        <v>11390</v>
      </c>
      <c r="C188" t="s">
        <v>462</v>
      </c>
      <c r="D188" t="s">
        <v>189</v>
      </c>
      <c r="E188" t="s">
        <v>190</v>
      </c>
      <c r="F188" t="s">
        <v>89</v>
      </c>
    </row>
    <row r="189" spans="1:6" ht="12.75">
      <c r="A189" t="s">
        <v>463</v>
      </c>
      <c r="B189">
        <v>11700</v>
      </c>
      <c r="C189" t="s">
        <v>464</v>
      </c>
      <c r="D189" t="s">
        <v>76</v>
      </c>
      <c r="E189" t="s">
        <v>77</v>
      </c>
      <c r="F189" t="s">
        <v>78</v>
      </c>
    </row>
    <row r="190" spans="1:6" ht="12.75">
      <c r="A190" t="s">
        <v>465</v>
      </c>
      <c r="B190">
        <v>11330</v>
      </c>
      <c r="C190" t="s">
        <v>466</v>
      </c>
      <c r="D190" t="s">
        <v>96</v>
      </c>
      <c r="E190" t="s">
        <v>97</v>
      </c>
      <c r="F190" t="s">
        <v>89</v>
      </c>
    </row>
    <row r="191" spans="1:6" ht="12.75">
      <c r="A191" t="s">
        <v>467</v>
      </c>
      <c r="B191">
        <v>11400</v>
      </c>
      <c r="C191" t="s">
        <v>468</v>
      </c>
      <c r="D191" t="s">
        <v>81</v>
      </c>
      <c r="E191" t="s">
        <v>82</v>
      </c>
      <c r="F191" t="s">
        <v>78</v>
      </c>
    </row>
    <row r="192" spans="1:6" ht="12.75">
      <c r="A192" t="s">
        <v>469</v>
      </c>
      <c r="B192">
        <v>11270</v>
      </c>
      <c r="C192" t="s">
        <v>470</v>
      </c>
      <c r="D192" t="s">
        <v>85</v>
      </c>
      <c r="E192" t="s">
        <v>86</v>
      </c>
      <c r="F192" t="s">
        <v>110</v>
      </c>
    </row>
    <row r="193" spans="1:6" ht="12.75">
      <c r="A193" t="s">
        <v>471</v>
      </c>
      <c r="B193">
        <v>11600</v>
      </c>
      <c r="C193" t="s">
        <v>472</v>
      </c>
      <c r="D193" t="s">
        <v>76</v>
      </c>
      <c r="E193" t="s">
        <v>77</v>
      </c>
      <c r="F193" t="s">
        <v>89</v>
      </c>
    </row>
    <row r="194" spans="1:6" ht="12.75">
      <c r="A194" t="s">
        <v>473</v>
      </c>
      <c r="B194">
        <v>11400</v>
      </c>
      <c r="C194" t="s">
        <v>474</v>
      </c>
      <c r="D194" t="s">
        <v>81</v>
      </c>
      <c r="E194" t="s">
        <v>82</v>
      </c>
      <c r="F194" t="s">
        <v>78</v>
      </c>
    </row>
    <row r="195" spans="1:6" ht="12.75">
      <c r="A195" t="s">
        <v>475</v>
      </c>
      <c r="B195">
        <v>11270</v>
      </c>
      <c r="C195" t="s">
        <v>476</v>
      </c>
      <c r="D195" t="s">
        <v>85</v>
      </c>
      <c r="E195" t="s">
        <v>86</v>
      </c>
      <c r="F195" t="s">
        <v>78</v>
      </c>
    </row>
    <row r="196" spans="1:6" ht="12.75">
      <c r="A196" t="s">
        <v>477</v>
      </c>
      <c r="B196">
        <v>11300</v>
      </c>
      <c r="C196" t="s">
        <v>478</v>
      </c>
      <c r="D196" t="s">
        <v>76</v>
      </c>
      <c r="E196" t="s">
        <v>77</v>
      </c>
      <c r="F196" t="s">
        <v>78</v>
      </c>
    </row>
    <row r="197" spans="1:6" ht="12.75">
      <c r="A197" t="s">
        <v>479</v>
      </c>
      <c r="B197">
        <v>11800</v>
      </c>
      <c r="C197" t="s">
        <v>480</v>
      </c>
      <c r="D197" t="s">
        <v>76</v>
      </c>
      <c r="E197" t="s">
        <v>77</v>
      </c>
      <c r="F197" t="s">
        <v>78</v>
      </c>
    </row>
    <row r="198" spans="1:6" ht="12.75">
      <c r="A198" t="s">
        <v>481</v>
      </c>
      <c r="B198">
        <v>11290</v>
      </c>
      <c r="C198" t="s">
        <v>482</v>
      </c>
      <c r="D198" t="s">
        <v>76</v>
      </c>
      <c r="E198" t="s">
        <v>77</v>
      </c>
      <c r="F198" t="s">
        <v>78</v>
      </c>
    </row>
    <row r="199" spans="1:6" ht="12.75">
      <c r="A199" t="s">
        <v>483</v>
      </c>
      <c r="B199">
        <v>11160</v>
      </c>
      <c r="C199" t="s">
        <v>484</v>
      </c>
      <c r="D199" t="s">
        <v>189</v>
      </c>
      <c r="E199" t="s">
        <v>190</v>
      </c>
      <c r="F199" t="s">
        <v>89</v>
      </c>
    </row>
    <row r="200" spans="1:6" ht="12.75">
      <c r="A200" t="s">
        <v>485</v>
      </c>
      <c r="B200">
        <v>11250</v>
      </c>
      <c r="C200" t="s">
        <v>486</v>
      </c>
      <c r="D200" t="s">
        <v>76</v>
      </c>
      <c r="E200" t="s">
        <v>77</v>
      </c>
      <c r="F200" t="s">
        <v>78</v>
      </c>
    </row>
    <row r="201" spans="1:6" ht="12.75">
      <c r="A201" t="s">
        <v>487</v>
      </c>
      <c r="B201">
        <v>11370</v>
      </c>
      <c r="C201" t="s">
        <v>488</v>
      </c>
      <c r="D201" t="s">
        <v>76</v>
      </c>
      <c r="E201" t="s">
        <v>77</v>
      </c>
      <c r="F201" t="s">
        <v>78</v>
      </c>
    </row>
    <row r="202" spans="1:6" ht="12.75">
      <c r="A202" t="s">
        <v>489</v>
      </c>
      <c r="B202">
        <v>11200</v>
      </c>
      <c r="C202" t="s">
        <v>490</v>
      </c>
      <c r="D202" t="s">
        <v>76</v>
      </c>
      <c r="E202" t="s">
        <v>77</v>
      </c>
      <c r="F202" t="s">
        <v>78</v>
      </c>
    </row>
    <row r="203" spans="1:6" ht="12.75">
      <c r="A203" t="s">
        <v>491</v>
      </c>
      <c r="B203">
        <v>11240</v>
      </c>
      <c r="C203" t="s">
        <v>492</v>
      </c>
      <c r="D203" t="s">
        <v>85</v>
      </c>
      <c r="E203" t="s">
        <v>86</v>
      </c>
      <c r="F203" t="s">
        <v>110</v>
      </c>
    </row>
    <row r="204" spans="1:6" ht="12.75">
      <c r="A204" t="s">
        <v>493</v>
      </c>
      <c r="B204">
        <v>11600</v>
      </c>
      <c r="C204" t="s">
        <v>494</v>
      </c>
      <c r="D204" t="s">
        <v>76</v>
      </c>
      <c r="E204" t="s">
        <v>77</v>
      </c>
      <c r="F204" t="s">
        <v>89</v>
      </c>
    </row>
    <row r="205" spans="1:6" ht="12.75">
      <c r="A205" t="s">
        <v>495</v>
      </c>
      <c r="B205">
        <v>11300</v>
      </c>
      <c r="C205" t="s">
        <v>496</v>
      </c>
      <c r="D205" t="s">
        <v>76</v>
      </c>
      <c r="E205" t="s">
        <v>77</v>
      </c>
      <c r="F205" t="s">
        <v>89</v>
      </c>
    </row>
    <row r="206" spans="1:6" ht="12.75">
      <c r="A206" t="s">
        <v>497</v>
      </c>
      <c r="B206">
        <v>11300</v>
      </c>
      <c r="C206" t="s">
        <v>498</v>
      </c>
      <c r="D206" t="s">
        <v>85</v>
      </c>
      <c r="E206" t="s">
        <v>86</v>
      </c>
      <c r="F206" t="s">
        <v>110</v>
      </c>
    </row>
    <row r="207" spans="1:6" ht="12.75">
      <c r="A207" t="s">
        <v>499</v>
      </c>
      <c r="B207">
        <v>11410</v>
      </c>
      <c r="C207" t="s">
        <v>500</v>
      </c>
      <c r="D207" t="s">
        <v>81</v>
      </c>
      <c r="E207" t="s">
        <v>82</v>
      </c>
      <c r="F207" t="s">
        <v>78</v>
      </c>
    </row>
    <row r="208" spans="1:6" ht="12.75">
      <c r="A208" t="s">
        <v>501</v>
      </c>
      <c r="B208">
        <v>11190</v>
      </c>
      <c r="C208" t="s">
        <v>502</v>
      </c>
      <c r="D208" t="s">
        <v>76</v>
      </c>
      <c r="E208" t="s">
        <v>77</v>
      </c>
      <c r="F208" t="s">
        <v>78</v>
      </c>
    </row>
    <row r="209" spans="1:6" ht="12.75">
      <c r="A209" t="s">
        <v>503</v>
      </c>
      <c r="B209">
        <v>11200</v>
      </c>
      <c r="C209" t="s">
        <v>504</v>
      </c>
      <c r="D209" t="s">
        <v>76</v>
      </c>
      <c r="E209" t="s">
        <v>77</v>
      </c>
      <c r="F209" t="s">
        <v>78</v>
      </c>
    </row>
    <row r="210" spans="1:6" ht="12.75">
      <c r="A210" t="s">
        <v>505</v>
      </c>
      <c r="B210">
        <v>11300</v>
      </c>
      <c r="C210" t="s">
        <v>506</v>
      </c>
      <c r="D210" t="s">
        <v>85</v>
      </c>
      <c r="E210" t="s">
        <v>86</v>
      </c>
      <c r="F210" t="s">
        <v>78</v>
      </c>
    </row>
    <row r="211" spans="1:6" ht="12.75">
      <c r="A211" t="s">
        <v>507</v>
      </c>
      <c r="B211">
        <v>11120</v>
      </c>
      <c r="C211" t="s">
        <v>508</v>
      </c>
      <c r="D211" t="s">
        <v>76</v>
      </c>
      <c r="E211" t="s">
        <v>77</v>
      </c>
      <c r="F211" t="s">
        <v>78</v>
      </c>
    </row>
    <row r="212" spans="1:6" ht="12.75">
      <c r="A212" t="s">
        <v>509</v>
      </c>
      <c r="B212">
        <v>11330</v>
      </c>
      <c r="C212" t="s">
        <v>510</v>
      </c>
      <c r="D212" t="s">
        <v>76</v>
      </c>
      <c r="E212" t="s">
        <v>77</v>
      </c>
      <c r="F212" t="s">
        <v>89</v>
      </c>
    </row>
    <row r="213" spans="1:6" ht="12.75">
      <c r="A213" t="s">
        <v>511</v>
      </c>
      <c r="B213">
        <v>11300</v>
      </c>
      <c r="C213" t="s">
        <v>512</v>
      </c>
      <c r="D213" t="s">
        <v>76</v>
      </c>
      <c r="E213" t="s">
        <v>77</v>
      </c>
      <c r="F213" t="s">
        <v>78</v>
      </c>
    </row>
    <row r="214" spans="1:6" ht="12.75">
      <c r="A214" t="s">
        <v>513</v>
      </c>
      <c r="B214">
        <v>11600</v>
      </c>
      <c r="C214" t="s">
        <v>514</v>
      </c>
      <c r="D214" t="s">
        <v>76</v>
      </c>
      <c r="E214" t="s">
        <v>77</v>
      </c>
      <c r="F214" t="s">
        <v>78</v>
      </c>
    </row>
    <row r="215" spans="1:6" ht="12.75">
      <c r="A215" t="s">
        <v>515</v>
      </c>
      <c r="B215">
        <v>11300</v>
      </c>
      <c r="C215" t="s">
        <v>516</v>
      </c>
      <c r="D215" t="s">
        <v>85</v>
      </c>
      <c r="E215" t="s">
        <v>86</v>
      </c>
      <c r="F215" t="s">
        <v>110</v>
      </c>
    </row>
    <row r="216" spans="1:6" ht="12.75">
      <c r="A216" t="s">
        <v>517</v>
      </c>
      <c r="B216">
        <v>11120</v>
      </c>
      <c r="C216" t="s">
        <v>518</v>
      </c>
      <c r="D216" t="s">
        <v>108</v>
      </c>
      <c r="E216" t="s">
        <v>109</v>
      </c>
      <c r="F216" t="s">
        <v>110</v>
      </c>
    </row>
    <row r="217" spans="1:6" ht="12.75">
      <c r="A217" t="s">
        <v>519</v>
      </c>
      <c r="B217">
        <v>11410</v>
      </c>
      <c r="C217" t="s">
        <v>520</v>
      </c>
      <c r="D217" t="s">
        <v>81</v>
      </c>
      <c r="E217" t="s">
        <v>82</v>
      </c>
      <c r="F217" t="s">
        <v>78</v>
      </c>
    </row>
    <row r="218" spans="1:6" ht="12.75">
      <c r="A218" t="s">
        <v>521</v>
      </c>
      <c r="B218">
        <v>11140</v>
      </c>
      <c r="C218" t="s">
        <v>522</v>
      </c>
      <c r="D218" t="s">
        <v>96</v>
      </c>
      <c r="E218" t="s">
        <v>97</v>
      </c>
      <c r="F218" t="s">
        <v>89</v>
      </c>
    </row>
    <row r="219" spans="1:6" ht="12.75">
      <c r="A219" t="s">
        <v>523</v>
      </c>
      <c r="B219">
        <v>11800</v>
      </c>
      <c r="C219" t="s">
        <v>524</v>
      </c>
      <c r="D219" t="s">
        <v>76</v>
      </c>
      <c r="E219" t="s">
        <v>77</v>
      </c>
      <c r="F219" t="s">
        <v>78</v>
      </c>
    </row>
    <row r="220" spans="1:6" ht="12.75">
      <c r="A220" t="s">
        <v>525</v>
      </c>
      <c r="B220">
        <v>11390</v>
      </c>
      <c r="C220" t="s">
        <v>526</v>
      </c>
      <c r="D220" t="s">
        <v>189</v>
      </c>
      <c r="E220" t="s">
        <v>190</v>
      </c>
      <c r="F220" t="s">
        <v>89</v>
      </c>
    </row>
    <row r="221" spans="1:6" ht="12.75">
      <c r="A221" t="s">
        <v>527</v>
      </c>
      <c r="B221">
        <v>11380</v>
      </c>
      <c r="C221" t="s">
        <v>528</v>
      </c>
      <c r="D221" t="s">
        <v>189</v>
      </c>
      <c r="E221" t="s">
        <v>190</v>
      </c>
      <c r="F221" t="s">
        <v>89</v>
      </c>
    </row>
    <row r="222" spans="1:6" ht="12.75">
      <c r="A222" t="s">
        <v>529</v>
      </c>
      <c r="B222">
        <v>11570</v>
      </c>
      <c r="C222" t="s">
        <v>530</v>
      </c>
      <c r="D222" t="s">
        <v>76</v>
      </c>
      <c r="E222" t="s">
        <v>77</v>
      </c>
      <c r="F222" t="s">
        <v>89</v>
      </c>
    </row>
    <row r="223" spans="1:6" ht="12.75">
      <c r="A223" t="s">
        <v>531</v>
      </c>
      <c r="B223">
        <v>11330</v>
      </c>
      <c r="C223" t="s">
        <v>532</v>
      </c>
      <c r="D223" t="s">
        <v>76</v>
      </c>
      <c r="E223" t="s">
        <v>77</v>
      </c>
      <c r="F223" t="s">
        <v>89</v>
      </c>
    </row>
    <row r="224" spans="1:6" ht="12.75">
      <c r="A224" t="s">
        <v>533</v>
      </c>
      <c r="B224">
        <v>11400</v>
      </c>
      <c r="C224" t="s">
        <v>534</v>
      </c>
      <c r="D224" t="s">
        <v>81</v>
      </c>
      <c r="E224" t="s">
        <v>82</v>
      </c>
      <c r="F224" t="s">
        <v>78</v>
      </c>
    </row>
    <row r="225" spans="1:6" ht="12.75">
      <c r="A225" t="s">
        <v>535</v>
      </c>
      <c r="B225">
        <v>11420</v>
      </c>
      <c r="C225" t="s">
        <v>536</v>
      </c>
      <c r="D225" t="s">
        <v>85</v>
      </c>
      <c r="E225" t="s">
        <v>86</v>
      </c>
      <c r="F225" t="s">
        <v>110</v>
      </c>
    </row>
    <row r="226" spans="1:6" ht="12.75">
      <c r="A226" t="s">
        <v>537</v>
      </c>
      <c r="B226">
        <v>11220</v>
      </c>
      <c r="C226" t="s">
        <v>538</v>
      </c>
      <c r="D226" t="s">
        <v>76</v>
      </c>
      <c r="E226" t="s">
        <v>77</v>
      </c>
      <c r="F226" t="s">
        <v>89</v>
      </c>
    </row>
    <row r="227" spans="1:6" ht="12.75">
      <c r="A227" t="s">
        <v>539</v>
      </c>
      <c r="B227">
        <v>11240</v>
      </c>
      <c r="C227" t="s">
        <v>540</v>
      </c>
      <c r="D227" t="s">
        <v>85</v>
      </c>
      <c r="E227" t="s">
        <v>86</v>
      </c>
      <c r="F227" t="s">
        <v>110</v>
      </c>
    </row>
    <row r="228" spans="1:6" ht="12.75">
      <c r="A228" t="s">
        <v>541</v>
      </c>
      <c r="B228">
        <v>11140</v>
      </c>
      <c r="C228" t="s">
        <v>542</v>
      </c>
      <c r="D228" t="s">
        <v>96</v>
      </c>
      <c r="E228" t="s">
        <v>97</v>
      </c>
      <c r="F228" t="s">
        <v>89</v>
      </c>
    </row>
    <row r="229" spans="1:6" ht="12.75">
      <c r="A229" t="s">
        <v>543</v>
      </c>
      <c r="B229">
        <v>11140</v>
      </c>
      <c r="C229" t="s">
        <v>544</v>
      </c>
      <c r="D229" t="s">
        <v>96</v>
      </c>
      <c r="E229" t="s">
        <v>97</v>
      </c>
      <c r="F229" t="s">
        <v>89</v>
      </c>
    </row>
    <row r="230" spans="1:6" ht="12.75">
      <c r="A230" t="s">
        <v>545</v>
      </c>
      <c r="B230">
        <v>11140</v>
      </c>
      <c r="C230" t="s">
        <v>546</v>
      </c>
      <c r="D230" t="s">
        <v>81</v>
      </c>
      <c r="E230" t="s">
        <v>82</v>
      </c>
      <c r="F230" t="s">
        <v>78</v>
      </c>
    </row>
    <row r="231" spans="1:6" ht="12.75">
      <c r="A231" t="s">
        <v>547</v>
      </c>
      <c r="B231">
        <v>11380</v>
      </c>
      <c r="C231" t="s">
        <v>548</v>
      </c>
      <c r="D231" t="s">
        <v>189</v>
      </c>
      <c r="E231" t="s">
        <v>190</v>
      </c>
      <c r="F231" t="s">
        <v>89</v>
      </c>
    </row>
    <row r="232" spans="1:6" ht="12.75">
      <c r="A232" t="s">
        <v>549</v>
      </c>
      <c r="B232">
        <v>11120</v>
      </c>
      <c r="C232" t="s">
        <v>550</v>
      </c>
      <c r="D232" t="s">
        <v>76</v>
      </c>
      <c r="E232" t="s">
        <v>77</v>
      </c>
      <c r="F232" t="s">
        <v>78</v>
      </c>
    </row>
    <row r="233" spans="1:6" ht="12.75">
      <c r="A233" t="s">
        <v>551</v>
      </c>
      <c r="B233">
        <v>11400</v>
      </c>
      <c r="C233" t="s">
        <v>552</v>
      </c>
      <c r="D233" t="s">
        <v>81</v>
      </c>
      <c r="E233" t="s">
        <v>82</v>
      </c>
      <c r="F233" t="s">
        <v>78</v>
      </c>
    </row>
    <row r="234" spans="1:6" ht="12.75">
      <c r="A234" t="s">
        <v>553</v>
      </c>
      <c r="B234">
        <v>11580</v>
      </c>
      <c r="C234" t="s">
        <v>554</v>
      </c>
      <c r="D234" t="s">
        <v>96</v>
      </c>
      <c r="E234" t="s">
        <v>97</v>
      </c>
      <c r="F234" t="s">
        <v>89</v>
      </c>
    </row>
    <row r="235" spans="1:6" ht="12.75">
      <c r="A235" t="s">
        <v>555</v>
      </c>
      <c r="B235">
        <v>11420</v>
      </c>
      <c r="C235" t="s">
        <v>556</v>
      </c>
      <c r="D235" t="s">
        <v>85</v>
      </c>
      <c r="E235" t="s">
        <v>86</v>
      </c>
      <c r="F235" t="s">
        <v>78</v>
      </c>
    </row>
    <row r="236" spans="1:6" ht="12.75">
      <c r="A236" t="s">
        <v>557</v>
      </c>
      <c r="B236">
        <v>11410</v>
      </c>
      <c r="C236" t="s">
        <v>558</v>
      </c>
      <c r="D236" t="s">
        <v>81</v>
      </c>
      <c r="E236" t="s">
        <v>82</v>
      </c>
      <c r="F236" t="s">
        <v>78</v>
      </c>
    </row>
    <row r="237" spans="1:6" ht="12.75">
      <c r="A237" t="s">
        <v>559</v>
      </c>
      <c r="B237">
        <v>11410</v>
      </c>
      <c r="C237" t="s">
        <v>560</v>
      </c>
      <c r="D237" t="s">
        <v>81</v>
      </c>
      <c r="E237" t="s">
        <v>82</v>
      </c>
      <c r="F237" t="s">
        <v>78</v>
      </c>
    </row>
    <row r="238" spans="1:6" ht="12.75">
      <c r="A238" t="s">
        <v>561</v>
      </c>
      <c r="B238">
        <v>11190</v>
      </c>
      <c r="C238" t="s">
        <v>562</v>
      </c>
      <c r="D238" t="s">
        <v>76</v>
      </c>
      <c r="E238" t="s">
        <v>77</v>
      </c>
      <c r="F238" t="s">
        <v>78</v>
      </c>
    </row>
    <row r="239" spans="1:6" ht="12.75">
      <c r="A239" t="s">
        <v>563</v>
      </c>
      <c r="B239">
        <v>11700</v>
      </c>
      <c r="C239" t="s">
        <v>564</v>
      </c>
      <c r="D239" t="s">
        <v>76</v>
      </c>
      <c r="E239" t="s">
        <v>77</v>
      </c>
      <c r="F239" t="s">
        <v>78</v>
      </c>
    </row>
    <row r="240" spans="1:6" ht="12.75">
      <c r="A240" t="s">
        <v>565</v>
      </c>
      <c r="B240">
        <v>11250</v>
      </c>
      <c r="C240" t="s">
        <v>566</v>
      </c>
      <c r="D240" t="s">
        <v>76</v>
      </c>
      <c r="E240" t="s">
        <v>77</v>
      </c>
      <c r="F240" t="s">
        <v>78</v>
      </c>
    </row>
    <row r="241" spans="1:6" ht="12.75">
      <c r="A241" t="s">
        <v>567</v>
      </c>
      <c r="B241">
        <v>11320</v>
      </c>
      <c r="C241" t="s">
        <v>568</v>
      </c>
      <c r="D241" t="s">
        <v>81</v>
      </c>
      <c r="E241" t="s">
        <v>82</v>
      </c>
      <c r="F241" t="s">
        <v>78</v>
      </c>
    </row>
    <row r="242" spans="1:6" ht="12.75">
      <c r="A242" t="s">
        <v>569</v>
      </c>
      <c r="B242">
        <v>11140</v>
      </c>
      <c r="C242" t="s">
        <v>570</v>
      </c>
      <c r="D242" t="s">
        <v>96</v>
      </c>
      <c r="E242" t="s">
        <v>97</v>
      </c>
      <c r="F242" t="s">
        <v>89</v>
      </c>
    </row>
    <row r="243" spans="1:6" ht="12.75">
      <c r="A243" t="s">
        <v>571</v>
      </c>
      <c r="B243">
        <v>11330</v>
      </c>
      <c r="C243" t="s">
        <v>572</v>
      </c>
      <c r="D243" t="s">
        <v>76</v>
      </c>
      <c r="E243" t="s">
        <v>77</v>
      </c>
      <c r="F243" t="s">
        <v>89</v>
      </c>
    </row>
    <row r="244" spans="1:6" ht="12.75">
      <c r="A244" t="s">
        <v>573</v>
      </c>
      <c r="B244">
        <v>11240</v>
      </c>
      <c r="C244" t="s">
        <v>574</v>
      </c>
      <c r="D244" t="s">
        <v>85</v>
      </c>
      <c r="E244" t="s">
        <v>86</v>
      </c>
      <c r="F244" t="s">
        <v>110</v>
      </c>
    </row>
    <row r="245" spans="1:6" ht="12.75">
      <c r="A245" t="s">
        <v>575</v>
      </c>
      <c r="B245">
        <v>11240</v>
      </c>
      <c r="C245" t="s">
        <v>576</v>
      </c>
      <c r="D245" t="s">
        <v>85</v>
      </c>
      <c r="E245" t="s">
        <v>86</v>
      </c>
      <c r="F245" t="s">
        <v>89</v>
      </c>
    </row>
    <row r="246" spans="1:6" ht="12.75">
      <c r="A246" t="s">
        <v>577</v>
      </c>
      <c r="B246">
        <v>11800</v>
      </c>
      <c r="C246" t="s">
        <v>578</v>
      </c>
      <c r="D246" t="s">
        <v>76</v>
      </c>
      <c r="E246" t="s">
        <v>77</v>
      </c>
      <c r="F246" t="s">
        <v>78</v>
      </c>
    </row>
    <row r="247" spans="1:6" ht="12.75">
      <c r="A247" t="s">
        <v>579</v>
      </c>
      <c r="B247">
        <v>11230</v>
      </c>
      <c r="C247" t="s">
        <v>580</v>
      </c>
      <c r="D247" t="s">
        <v>85</v>
      </c>
      <c r="E247" t="s">
        <v>86</v>
      </c>
      <c r="F247" t="s">
        <v>89</v>
      </c>
    </row>
    <row r="248" spans="1:6" ht="12.75">
      <c r="A248" t="s">
        <v>581</v>
      </c>
      <c r="B248">
        <v>11330</v>
      </c>
      <c r="C248" t="s">
        <v>582</v>
      </c>
      <c r="D248" t="s">
        <v>96</v>
      </c>
      <c r="E248" t="s">
        <v>97</v>
      </c>
      <c r="F248" t="s">
        <v>89</v>
      </c>
    </row>
    <row r="249" spans="1:6" ht="12.75">
      <c r="A249" t="s">
        <v>583</v>
      </c>
      <c r="B249">
        <v>11220</v>
      </c>
      <c r="C249" t="s">
        <v>584</v>
      </c>
      <c r="D249" t="s">
        <v>76</v>
      </c>
      <c r="E249" t="s">
        <v>77</v>
      </c>
      <c r="F249" t="s">
        <v>78</v>
      </c>
    </row>
    <row r="250" spans="1:6" ht="12.75">
      <c r="A250" t="s">
        <v>585</v>
      </c>
      <c r="B250">
        <v>11320</v>
      </c>
      <c r="C250" t="s">
        <v>586</v>
      </c>
      <c r="D250" t="s">
        <v>81</v>
      </c>
      <c r="E250" t="s">
        <v>82</v>
      </c>
      <c r="F250" t="s">
        <v>78</v>
      </c>
    </row>
    <row r="251" spans="1:6" ht="12.75">
      <c r="A251" t="s">
        <v>587</v>
      </c>
      <c r="B251">
        <v>11170</v>
      </c>
      <c r="C251" t="s">
        <v>588</v>
      </c>
      <c r="D251" t="s">
        <v>81</v>
      </c>
      <c r="E251" t="s">
        <v>82</v>
      </c>
      <c r="F251" t="s">
        <v>89</v>
      </c>
    </row>
    <row r="252" spans="1:6" ht="12.75">
      <c r="A252" t="s">
        <v>589</v>
      </c>
      <c r="B252">
        <v>11290</v>
      </c>
      <c r="C252" t="s">
        <v>590</v>
      </c>
      <c r="D252" t="s">
        <v>85</v>
      </c>
      <c r="E252" t="s">
        <v>86</v>
      </c>
      <c r="F252" t="s">
        <v>78</v>
      </c>
    </row>
    <row r="253" spans="1:6" ht="12.75">
      <c r="A253" t="s">
        <v>591</v>
      </c>
      <c r="B253">
        <v>11100</v>
      </c>
      <c r="C253" t="s">
        <v>592</v>
      </c>
      <c r="D253" t="s">
        <v>76</v>
      </c>
      <c r="E253" t="s">
        <v>77</v>
      </c>
      <c r="F253" t="s">
        <v>78</v>
      </c>
    </row>
    <row r="254" spans="1:6" ht="12.75">
      <c r="A254" t="s">
        <v>593</v>
      </c>
      <c r="B254">
        <v>11200</v>
      </c>
      <c r="C254" t="s">
        <v>594</v>
      </c>
      <c r="D254" t="s">
        <v>76</v>
      </c>
      <c r="E254" t="s">
        <v>77</v>
      </c>
      <c r="F254" t="s">
        <v>78</v>
      </c>
    </row>
    <row r="255" spans="1:6" ht="12.75">
      <c r="A255" t="s">
        <v>595</v>
      </c>
      <c r="B255">
        <v>11800</v>
      </c>
      <c r="C255" t="s">
        <v>596</v>
      </c>
      <c r="D255" t="s">
        <v>76</v>
      </c>
      <c r="E255" t="s">
        <v>77</v>
      </c>
      <c r="F255" t="s">
        <v>78</v>
      </c>
    </row>
    <row r="256" spans="1:6" ht="12.75">
      <c r="A256" t="s">
        <v>597</v>
      </c>
      <c r="B256">
        <v>11120</v>
      </c>
      <c r="C256" t="s">
        <v>598</v>
      </c>
      <c r="D256" t="s">
        <v>108</v>
      </c>
      <c r="E256" t="s">
        <v>109</v>
      </c>
      <c r="F256" t="s">
        <v>110</v>
      </c>
    </row>
    <row r="257" spans="1:6" ht="12.75">
      <c r="A257" t="s">
        <v>599</v>
      </c>
      <c r="B257">
        <v>11170</v>
      </c>
      <c r="C257" t="s">
        <v>600</v>
      </c>
      <c r="D257" t="s">
        <v>76</v>
      </c>
      <c r="E257" t="s">
        <v>77</v>
      </c>
      <c r="F257" t="s">
        <v>78</v>
      </c>
    </row>
    <row r="258" spans="1:6" ht="12.75">
      <c r="A258" t="s">
        <v>601</v>
      </c>
      <c r="B258">
        <v>11330</v>
      </c>
      <c r="C258" t="s">
        <v>602</v>
      </c>
      <c r="D258" t="s">
        <v>96</v>
      </c>
      <c r="E258" t="s">
        <v>97</v>
      </c>
      <c r="F258" t="s">
        <v>89</v>
      </c>
    </row>
    <row r="259" spans="1:6" ht="12.75">
      <c r="A259" t="s">
        <v>603</v>
      </c>
      <c r="B259">
        <v>11700</v>
      </c>
      <c r="C259" t="s">
        <v>604</v>
      </c>
      <c r="D259" t="s">
        <v>76</v>
      </c>
      <c r="E259" t="s">
        <v>77</v>
      </c>
      <c r="F259" t="s">
        <v>78</v>
      </c>
    </row>
    <row r="260" spans="1:6" ht="12.75">
      <c r="A260" t="s">
        <v>605</v>
      </c>
      <c r="B260">
        <v>11100</v>
      </c>
      <c r="C260" t="s">
        <v>606</v>
      </c>
      <c r="D260" t="s">
        <v>108</v>
      </c>
      <c r="E260" t="s">
        <v>109</v>
      </c>
      <c r="F260" t="s">
        <v>110</v>
      </c>
    </row>
    <row r="261" spans="1:6" ht="12.75">
      <c r="A261" t="s">
        <v>607</v>
      </c>
      <c r="B261">
        <v>11500</v>
      </c>
      <c r="C261" t="s">
        <v>608</v>
      </c>
      <c r="D261" t="s">
        <v>85</v>
      </c>
      <c r="E261" t="s">
        <v>86</v>
      </c>
      <c r="F261" t="s">
        <v>89</v>
      </c>
    </row>
    <row r="262" spans="1:6" ht="12.75">
      <c r="A262" t="s">
        <v>609</v>
      </c>
      <c r="B262">
        <v>11200</v>
      </c>
      <c r="C262" t="s">
        <v>610</v>
      </c>
      <c r="D262" t="s">
        <v>108</v>
      </c>
      <c r="E262" t="s">
        <v>109</v>
      </c>
      <c r="F262" t="s">
        <v>110</v>
      </c>
    </row>
    <row r="263" spans="1:6" ht="12.75">
      <c r="A263" t="s">
        <v>611</v>
      </c>
      <c r="B263">
        <v>11140</v>
      </c>
      <c r="C263" t="s">
        <v>612</v>
      </c>
      <c r="D263" t="s">
        <v>96</v>
      </c>
      <c r="E263" t="s">
        <v>97</v>
      </c>
      <c r="F263" t="s">
        <v>89</v>
      </c>
    </row>
    <row r="264" spans="1:6" ht="12.75">
      <c r="A264" t="s">
        <v>613</v>
      </c>
      <c r="B264">
        <v>11210</v>
      </c>
      <c r="C264" t="s">
        <v>614</v>
      </c>
      <c r="D264" t="s">
        <v>76</v>
      </c>
      <c r="E264" t="s">
        <v>77</v>
      </c>
      <c r="F264" t="s">
        <v>78</v>
      </c>
    </row>
    <row r="265" spans="1:6" ht="12.75">
      <c r="A265" t="s">
        <v>615</v>
      </c>
      <c r="B265">
        <v>11200</v>
      </c>
      <c r="C265" t="s">
        <v>616</v>
      </c>
      <c r="D265" t="s">
        <v>76</v>
      </c>
      <c r="E265" t="s">
        <v>77</v>
      </c>
      <c r="F265" t="s">
        <v>78</v>
      </c>
    </row>
    <row r="266" spans="1:6" ht="12.75">
      <c r="A266" t="s">
        <v>617</v>
      </c>
      <c r="B266">
        <v>11270</v>
      </c>
      <c r="C266" t="s">
        <v>618</v>
      </c>
      <c r="D266" t="s">
        <v>85</v>
      </c>
      <c r="E266" t="s">
        <v>86</v>
      </c>
      <c r="F266" t="s">
        <v>110</v>
      </c>
    </row>
    <row r="267" spans="1:6" ht="12.75">
      <c r="A267" t="s">
        <v>619</v>
      </c>
      <c r="B267">
        <v>11590</v>
      </c>
      <c r="C267" t="s">
        <v>620</v>
      </c>
      <c r="D267" t="s">
        <v>108</v>
      </c>
      <c r="E267" t="s">
        <v>109</v>
      </c>
      <c r="F267" t="s">
        <v>110</v>
      </c>
    </row>
    <row r="268" spans="1:6" ht="12.75">
      <c r="A268" t="s">
        <v>621</v>
      </c>
      <c r="B268">
        <v>11350</v>
      </c>
      <c r="C268" t="s">
        <v>622</v>
      </c>
      <c r="D268" t="s">
        <v>76</v>
      </c>
      <c r="E268" t="s">
        <v>77</v>
      </c>
      <c r="F268" t="s">
        <v>89</v>
      </c>
    </row>
    <row r="269" spans="1:6" ht="12.75">
      <c r="A269" t="s">
        <v>623</v>
      </c>
      <c r="B269">
        <v>11330</v>
      </c>
      <c r="C269" t="s">
        <v>624</v>
      </c>
      <c r="D269" t="s">
        <v>76</v>
      </c>
      <c r="E269" t="s">
        <v>77</v>
      </c>
      <c r="F269" t="s">
        <v>89</v>
      </c>
    </row>
    <row r="270" spans="1:6" ht="12.75">
      <c r="A270" t="s">
        <v>625</v>
      </c>
      <c r="B270">
        <v>11570</v>
      </c>
      <c r="C270" t="s">
        <v>626</v>
      </c>
      <c r="D270" t="s">
        <v>76</v>
      </c>
      <c r="E270" t="s">
        <v>77</v>
      </c>
      <c r="F270" t="s">
        <v>78</v>
      </c>
    </row>
    <row r="271" spans="1:6" ht="12.75">
      <c r="A271" t="s">
        <v>627</v>
      </c>
      <c r="B271">
        <v>11200</v>
      </c>
      <c r="C271" t="s">
        <v>628</v>
      </c>
      <c r="D271" t="s">
        <v>108</v>
      </c>
      <c r="E271" t="s">
        <v>109</v>
      </c>
      <c r="F271" t="s">
        <v>110</v>
      </c>
    </row>
    <row r="272" spans="1:6" ht="12.75">
      <c r="A272" t="s">
        <v>629</v>
      </c>
      <c r="B272">
        <v>11300</v>
      </c>
      <c r="C272" t="s">
        <v>630</v>
      </c>
      <c r="D272" t="s">
        <v>85</v>
      </c>
      <c r="E272" t="s">
        <v>86</v>
      </c>
      <c r="F272" t="s">
        <v>78</v>
      </c>
    </row>
    <row r="273" spans="1:6" ht="12.75">
      <c r="A273" t="s">
        <v>631</v>
      </c>
      <c r="B273">
        <v>11410</v>
      </c>
      <c r="C273" t="s">
        <v>632</v>
      </c>
      <c r="D273" t="s">
        <v>81</v>
      </c>
      <c r="E273" t="s">
        <v>82</v>
      </c>
      <c r="F273" t="s">
        <v>78</v>
      </c>
    </row>
    <row r="274" spans="1:6" ht="12.75">
      <c r="A274" t="s">
        <v>633</v>
      </c>
      <c r="B274">
        <v>11530</v>
      </c>
      <c r="C274" t="s">
        <v>634</v>
      </c>
      <c r="D274" t="s">
        <v>76</v>
      </c>
      <c r="E274" t="s">
        <v>77</v>
      </c>
      <c r="F274" t="s">
        <v>78</v>
      </c>
    </row>
    <row r="275" spans="1:6" ht="12.75">
      <c r="A275" t="s">
        <v>635</v>
      </c>
      <c r="B275">
        <v>11420</v>
      </c>
      <c r="C275" t="s">
        <v>636</v>
      </c>
      <c r="D275" t="s">
        <v>85</v>
      </c>
      <c r="E275" t="s">
        <v>86</v>
      </c>
      <c r="F275" t="s">
        <v>110</v>
      </c>
    </row>
    <row r="276" spans="1:6" ht="12.75">
      <c r="A276" t="s">
        <v>637</v>
      </c>
      <c r="B276">
        <v>11420</v>
      </c>
      <c r="C276" t="s">
        <v>638</v>
      </c>
      <c r="D276" t="s">
        <v>85</v>
      </c>
      <c r="E276" t="s">
        <v>86</v>
      </c>
      <c r="F276" t="s">
        <v>110</v>
      </c>
    </row>
    <row r="277" spans="1:6" ht="12.75">
      <c r="A277" t="s">
        <v>639</v>
      </c>
      <c r="B277">
        <v>11610</v>
      </c>
      <c r="C277" t="s">
        <v>640</v>
      </c>
      <c r="D277" t="s">
        <v>76</v>
      </c>
      <c r="E277" t="s">
        <v>77</v>
      </c>
      <c r="F277" t="s">
        <v>78</v>
      </c>
    </row>
    <row r="278" spans="1:6" ht="12.75">
      <c r="A278" t="s">
        <v>641</v>
      </c>
      <c r="B278">
        <v>11700</v>
      </c>
      <c r="C278" t="s">
        <v>642</v>
      </c>
      <c r="D278" t="s">
        <v>76</v>
      </c>
      <c r="E278" t="s">
        <v>77</v>
      </c>
      <c r="F278" t="s">
        <v>78</v>
      </c>
    </row>
    <row r="279" spans="1:6" ht="12.75">
      <c r="A279" t="s">
        <v>643</v>
      </c>
      <c r="B279">
        <v>11150</v>
      </c>
      <c r="C279" t="s">
        <v>644</v>
      </c>
      <c r="D279" t="s">
        <v>81</v>
      </c>
      <c r="E279" t="s">
        <v>82</v>
      </c>
      <c r="F279" t="s">
        <v>78</v>
      </c>
    </row>
    <row r="280" spans="1:6" ht="12.75">
      <c r="A280" t="s">
        <v>645</v>
      </c>
      <c r="B280">
        <v>11230</v>
      </c>
      <c r="C280" t="s">
        <v>646</v>
      </c>
      <c r="D280" t="s">
        <v>85</v>
      </c>
      <c r="E280" t="s">
        <v>86</v>
      </c>
      <c r="F280" t="s">
        <v>89</v>
      </c>
    </row>
    <row r="281" spans="1:6" ht="12.75">
      <c r="A281" t="s">
        <v>647</v>
      </c>
      <c r="B281">
        <v>11420</v>
      </c>
      <c r="C281" t="s">
        <v>648</v>
      </c>
      <c r="D281" t="s">
        <v>85</v>
      </c>
      <c r="E281" t="s">
        <v>86</v>
      </c>
      <c r="F281" t="s">
        <v>110</v>
      </c>
    </row>
    <row r="282" spans="1:6" ht="12.75">
      <c r="A282" t="s">
        <v>649</v>
      </c>
      <c r="B282">
        <v>11400</v>
      </c>
      <c r="C282" t="s">
        <v>650</v>
      </c>
      <c r="D282" t="s">
        <v>81</v>
      </c>
      <c r="E282" t="s">
        <v>82</v>
      </c>
      <c r="F282" t="s">
        <v>78</v>
      </c>
    </row>
    <row r="283" spans="1:6" ht="12.75">
      <c r="A283" t="s">
        <v>651</v>
      </c>
      <c r="B283">
        <v>11440</v>
      </c>
      <c r="C283" t="s">
        <v>652</v>
      </c>
      <c r="D283" t="s">
        <v>76</v>
      </c>
      <c r="E283" t="s">
        <v>77</v>
      </c>
      <c r="F283" t="s">
        <v>78</v>
      </c>
    </row>
    <row r="284" spans="1:6" ht="12.75">
      <c r="A284" t="s">
        <v>653</v>
      </c>
      <c r="B284">
        <v>11160</v>
      </c>
      <c r="C284" t="s">
        <v>654</v>
      </c>
      <c r="D284" t="s">
        <v>76</v>
      </c>
      <c r="E284" t="s">
        <v>77</v>
      </c>
      <c r="F284" t="s">
        <v>78</v>
      </c>
    </row>
    <row r="285" spans="1:6" ht="12.75">
      <c r="A285" t="s">
        <v>655</v>
      </c>
      <c r="B285">
        <v>11190</v>
      </c>
      <c r="C285" t="s">
        <v>656</v>
      </c>
      <c r="D285" t="s">
        <v>96</v>
      </c>
      <c r="E285" t="s">
        <v>97</v>
      </c>
      <c r="F285" t="s">
        <v>89</v>
      </c>
    </row>
    <row r="286" spans="1:6" ht="12.75">
      <c r="A286" t="s">
        <v>657</v>
      </c>
      <c r="B286">
        <v>11170</v>
      </c>
      <c r="C286" t="s">
        <v>658</v>
      </c>
      <c r="D286" t="s">
        <v>76</v>
      </c>
      <c r="E286" t="s">
        <v>77</v>
      </c>
      <c r="F286" t="s">
        <v>78</v>
      </c>
    </row>
    <row r="287" spans="1:6" ht="12.75">
      <c r="A287" t="s">
        <v>659</v>
      </c>
      <c r="B287">
        <v>11300</v>
      </c>
      <c r="C287" t="s">
        <v>660</v>
      </c>
      <c r="D287" t="s">
        <v>76</v>
      </c>
      <c r="E287" t="s">
        <v>77</v>
      </c>
      <c r="F287" t="s">
        <v>78</v>
      </c>
    </row>
    <row r="288" spans="1:6" ht="12.75">
      <c r="A288" t="s">
        <v>661</v>
      </c>
      <c r="B288">
        <v>11420</v>
      </c>
      <c r="C288" t="s">
        <v>662</v>
      </c>
      <c r="D288" t="s">
        <v>85</v>
      </c>
      <c r="E288" t="s">
        <v>86</v>
      </c>
      <c r="F288" t="s">
        <v>110</v>
      </c>
    </row>
    <row r="289" spans="1:6" ht="12.75">
      <c r="A289" t="s">
        <v>663</v>
      </c>
      <c r="B289">
        <v>11270</v>
      </c>
      <c r="C289" t="s">
        <v>664</v>
      </c>
      <c r="D289" t="s">
        <v>85</v>
      </c>
      <c r="E289" t="s">
        <v>86</v>
      </c>
      <c r="F289" t="s">
        <v>78</v>
      </c>
    </row>
    <row r="290" spans="1:6" ht="12.75">
      <c r="A290" t="s">
        <v>665</v>
      </c>
      <c r="B290">
        <v>11400</v>
      </c>
      <c r="C290" t="s">
        <v>666</v>
      </c>
      <c r="D290" t="s">
        <v>81</v>
      </c>
      <c r="E290" t="s">
        <v>82</v>
      </c>
      <c r="F290" t="s">
        <v>78</v>
      </c>
    </row>
    <row r="291" spans="1:6" ht="12.75">
      <c r="A291" t="s">
        <v>667</v>
      </c>
      <c r="B291">
        <v>11250</v>
      </c>
      <c r="C291" t="s">
        <v>668</v>
      </c>
      <c r="D291" t="s">
        <v>76</v>
      </c>
      <c r="E291" t="s">
        <v>77</v>
      </c>
      <c r="F291" t="s">
        <v>78</v>
      </c>
    </row>
    <row r="292" spans="1:6" ht="12.75">
      <c r="A292" t="s">
        <v>669</v>
      </c>
      <c r="B292">
        <v>11300</v>
      </c>
      <c r="C292" t="s">
        <v>670</v>
      </c>
      <c r="D292" t="s">
        <v>85</v>
      </c>
      <c r="E292" t="s">
        <v>86</v>
      </c>
      <c r="F292" t="s">
        <v>89</v>
      </c>
    </row>
    <row r="293" spans="1:6" ht="12.75">
      <c r="A293" t="s">
        <v>671</v>
      </c>
      <c r="B293">
        <v>11490</v>
      </c>
      <c r="C293" t="s">
        <v>672</v>
      </c>
      <c r="D293" t="s">
        <v>76</v>
      </c>
      <c r="E293" t="s">
        <v>77</v>
      </c>
      <c r="F293" t="s">
        <v>78</v>
      </c>
    </row>
    <row r="294" spans="1:6" ht="12.75">
      <c r="A294" t="s">
        <v>673</v>
      </c>
      <c r="B294">
        <v>11120</v>
      </c>
      <c r="C294" t="s">
        <v>674</v>
      </c>
      <c r="D294" t="s">
        <v>76</v>
      </c>
      <c r="E294" t="s">
        <v>77</v>
      </c>
      <c r="F294" t="s">
        <v>78</v>
      </c>
    </row>
    <row r="295" spans="1:6" ht="12.75">
      <c r="A295" t="s">
        <v>675</v>
      </c>
      <c r="B295">
        <v>11380</v>
      </c>
      <c r="C295" t="s">
        <v>676</v>
      </c>
      <c r="D295" t="s">
        <v>189</v>
      </c>
      <c r="E295" t="s">
        <v>190</v>
      </c>
      <c r="F295" t="s">
        <v>89</v>
      </c>
    </row>
    <row r="296" spans="1:6" ht="12.75">
      <c r="A296" t="s">
        <v>677</v>
      </c>
      <c r="B296">
        <v>11220</v>
      </c>
      <c r="C296" t="s">
        <v>678</v>
      </c>
      <c r="D296" t="s">
        <v>76</v>
      </c>
      <c r="E296" t="s">
        <v>77</v>
      </c>
      <c r="F296" t="s">
        <v>78</v>
      </c>
    </row>
    <row r="297" spans="1:6" ht="12.75">
      <c r="A297" t="s">
        <v>679</v>
      </c>
      <c r="B297">
        <v>11250</v>
      </c>
      <c r="C297" t="s">
        <v>680</v>
      </c>
      <c r="D297" t="s">
        <v>76</v>
      </c>
      <c r="E297" t="s">
        <v>77</v>
      </c>
      <c r="F297" t="s">
        <v>78</v>
      </c>
    </row>
    <row r="298" spans="1:6" ht="12.75">
      <c r="A298" t="s">
        <v>681</v>
      </c>
      <c r="B298">
        <v>11400</v>
      </c>
      <c r="C298" t="s">
        <v>682</v>
      </c>
      <c r="D298" t="s">
        <v>81</v>
      </c>
      <c r="E298" t="s">
        <v>82</v>
      </c>
      <c r="F298" t="s">
        <v>78</v>
      </c>
    </row>
    <row r="299" spans="1:6" ht="12.75">
      <c r="A299" t="s">
        <v>683</v>
      </c>
      <c r="B299">
        <v>11700</v>
      </c>
      <c r="C299" t="s">
        <v>684</v>
      </c>
      <c r="D299" t="s">
        <v>76</v>
      </c>
      <c r="E299" t="s">
        <v>77</v>
      </c>
      <c r="F299" t="s">
        <v>78</v>
      </c>
    </row>
    <row r="300" spans="1:6" ht="12.75">
      <c r="A300" t="s">
        <v>685</v>
      </c>
      <c r="B300">
        <v>11140</v>
      </c>
      <c r="C300" t="s">
        <v>686</v>
      </c>
      <c r="D300" t="s">
        <v>96</v>
      </c>
      <c r="E300" t="s">
        <v>97</v>
      </c>
      <c r="F300" t="s">
        <v>89</v>
      </c>
    </row>
    <row r="301" spans="1:6" ht="12.75">
      <c r="A301" t="s">
        <v>687</v>
      </c>
      <c r="B301">
        <v>11230</v>
      </c>
      <c r="C301" t="s">
        <v>688</v>
      </c>
      <c r="D301" t="s">
        <v>85</v>
      </c>
      <c r="E301" t="s">
        <v>86</v>
      </c>
      <c r="F301" t="s">
        <v>89</v>
      </c>
    </row>
    <row r="302" spans="1:6" ht="12.75">
      <c r="A302" t="s">
        <v>689</v>
      </c>
      <c r="B302">
        <v>11500</v>
      </c>
      <c r="C302" t="s">
        <v>690</v>
      </c>
      <c r="D302" t="s">
        <v>96</v>
      </c>
      <c r="E302" t="s">
        <v>97</v>
      </c>
      <c r="F302" t="s">
        <v>89</v>
      </c>
    </row>
    <row r="303" spans="1:6" ht="12.75">
      <c r="A303" t="s">
        <v>691</v>
      </c>
      <c r="B303">
        <v>11360</v>
      </c>
      <c r="C303" t="s">
        <v>692</v>
      </c>
      <c r="D303" t="s">
        <v>76</v>
      </c>
      <c r="E303" t="s">
        <v>77</v>
      </c>
      <c r="F303" t="s">
        <v>89</v>
      </c>
    </row>
    <row r="304" spans="1:6" ht="12.75">
      <c r="A304" t="s">
        <v>693</v>
      </c>
      <c r="B304">
        <v>11500</v>
      </c>
      <c r="C304" t="s">
        <v>694</v>
      </c>
      <c r="D304" t="s">
        <v>96</v>
      </c>
      <c r="E304" t="s">
        <v>97</v>
      </c>
      <c r="F304" t="s">
        <v>89</v>
      </c>
    </row>
    <row r="305" spans="1:6" ht="12.75">
      <c r="A305" t="s">
        <v>695</v>
      </c>
      <c r="B305">
        <v>11200</v>
      </c>
      <c r="C305" t="s">
        <v>696</v>
      </c>
      <c r="D305" t="s">
        <v>108</v>
      </c>
      <c r="E305" t="s">
        <v>109</v>
      </c>
      <c r="F305" t="s">
        <v>110</v>
      </c>
    </row>
    <row r="306" spans="1:6" ht="12.75">
      <c r="A306" t="s">
        <v>697</v>
      </c>
      <c r="B306">
        <v>11170</v>
      </c>
      <c r="C306" t="s">
        <v>698</v>
      </c>
      <c r="D306" t="s">
        <v>76</v>
      </c>
      <c r="E306" t="s">
        <v>77</v>
      </c>
      <c r="F306" t="s">
        <v>78</v>
      </c>
    </row>
    <row r="307" spans="1:6" ht="12.75">
      <c r="A307" t="s">
        <v>699</v>
      </c>
      <c r="B307">
        <v>11190</v>
      </c>
      <c r="C307" t="s">
        <v>700</v>
      </c>
      <c r="D307" t="s">
        <v>96</v>
      </c>
      <c r="E307" t="s">
        <v>97</v>
      </c>
      <c r="F307" t="s">
        <v>89</v>
      </c>
    </row>
    <row r="308" spans="1:6" ht="12.75">
      <c r="A308" t="s">
        <v>701</v>
      </c>
      <c r="B308">
        <v>11190</v>
      </c>
      <c r="C308" t="s">
        <v>702</v>
      </c>
      <c r="D308" t="s">
        <v>96</v>
      </c>
      <c r="E308" t="s">
        <v>97</v>
      </c>
      <c r="F308" t="s">
        <v>89</v>
      </c>
    </row>
    <row r="309" spans="1:6" ht="12.75">
      <c r="A309" t="s">
        <v>703</v>
      </c>
      <c r="B309">
        <v>11220</v>
      </c>
      <c r="C309" t="s">
        <v>704</v>
      </c>
      <c r="D309" t="s">
        <v>76</v>
      </c>
      <c r="E309" t="s">
        <v>77</v>
      </c>
      <c r="F309" t="s">
        <v>78</v>
      </c>
    </row>
    <row r="310" spans="1:6" ht="12.75">
      <c r="A310" t="s">
        <v>705</v>
      </c>
      <c r="B310">
        <v>11270</v>
      </c>
      <c r="C310" t="s">
        <v>706</v>
      </c>
      <c r="D310" t="s">
        <v>85</v>
      </c>
      <c r="E310" t="s">
        <v>86</v>
      </c>
      <c r="F310" t="s">
        <v>78</v>
      </c>
    </row>
    <row r="311" spans="1:6" ht="12.75">
      <c r="A311" t="s">
        <v>707</v>
      </c>
      <c r="B311">
        <v>11400</v>
      </c>
      <c r="C311" t="s">
        <v>708</v>
      </c>
      <c r="D311" t="s">
        <v>81</v>
      </c>
      <c r="E311" t="s">
        <v>82</v>
      </c>
      <c r="F311" t="s">
        <v>78</v>
      </c>
    </row>
    <row r="312" spans="1:6" ht="12.75">
      <c r="A312" t="s">
        <v>709</v>
      </c>
      <c r="B312">
        <v>11220</v>
      </c>
      <c r="C312" t="s">
        <v>710</v>
      </c>
      <c r="D312" t="s">
        <v>76</v>
      </c>
      <c r="E312" t="s">
        <v>77</v>
      </c>
      <c r="F312" t="s">
        <v>78</v>
      </c>
    </row>
    <row r="313" spans="1:6" ht="12.75">
      <c r="A313" t="s">
        <v>711</v>
      </c>
      <c r="B313">
        <v>11160</v>
      </c>
      <c r="C313" t="s">
        <v>712</v>
      </c>
      <c r="D313" t="s">
        <v>76</v>
      </c>
      <c r="E313" t="s">
        <v>77</v>
      </c>
      <c r="F313" t="s">
        <v>78</v>
      </c>
    </row>
    <row r="314" spans="1:6" ht="12.75">
      <c r="A314" t="s">
        <v>713</v>
      </c>
      <c r="B314">
        <v>11230</v>
      </c>
      <c r="C314" t="s">
        <v>714</v>
      </c>
      <c r="D314" t="s">
        <v>85</v>
      </c>
      <c r="E314" t="s">
        <v>86</v>
      </c>
      <c r="F314" t="s">
        <v>89</v>
      </c>
    </row>
    <row r="315" spans="1:6" ht="12.75">
      <c r="A315" t="s">
        <v>715</v>
      </c>
      <c r="B315">
        <v>11140</v>
      </c>
      <c r="C315" t="s">
        <v>716</v>
      </c>
      <c r="D315" t="s">
        <v>96</v>
      </c>
      <c r="E315" t="s">
        <v>97</v>
      </c>
      <c r="F315" t="s">
        <v>89</v>
      </c>
    </row>
    <row r="316" spans="1:6" ht="12.75">
      <c r="A316" t="s">
        <v>717</v>
      </c>
      <c r="B316">
        <v>11700</v>
      </c>
      <c r="C316" t="s">
        <v>718</v>
      </c>
      <c r="D316" t="s">
        <v>76</v>
      </c>
      <c r="E316" t="s">
        <v>77</v>
      </c>
      <c r="F316" t="s">
        <v>78</v>
      </c>
    </row>
    <row r="317" spans="1:6" ht="12.75">
      <c r="A317" t="s">
        <v>719</v>
      </c>
      <c r="B317">
        <v>11380</v>
      </c>
      <c r="C317" t="s">
        <v>720</v>
      </c>
      <c r="D317" t="s">
        <v>189</v>
      </c>
      <c r="E317" t="s">
        <v>190</v>
      </c>
      <c r="F317" t="s">
        <v>89</v>
      </c>
    </row>
    <row r="318" spans="1:6" ht="12.75">
      <c r="A318" t="s">
        <v>721</v>
      </c>
      <c r="B318">
        <v>11340</v>
      </c>
      <c r="C318" t="s">
        <v>722</v>
      </c>
      <c r="D318" t="s">
        <v>96</v>
      </c>
      <c r="E318" t="s">
        <v>97</v>
      </c>
      <c r="F318" t="s">
        <v>89</v>
      </c>
    </row>
    <row r="319" spans="1:6" ht="12.75">
      <c r="A319" t="s">
        <v>723</v>
      </c>
      <c r="B319">
        <v>11140</v>
      </c>
      <c r="C319" t="s">
        <v>724</v>
      </c>
      <c r="D319" t="s">
        <v>96</v>
      </c>
      <c r="E319" t="s">
        <v>97</v>
      </c>
      <c r="F319" t="s">
        <v>89</v>
      </c>
    </row>
    <row r="320" spans="1:6" ht="12.75">
      <c r="A320" t="s">
        <v>725</v>
      </c>
      <c r="B320">
        <v>11540</v>
      </c>
      <c r="C320" t="s">
        <v>726</v>
      </c>
      <c r="D320" t="s">
        <v>76</v>
      </c>
      <c r="E320" t="s">
        <v>77</v>
      </c>
      <c r="F320" t="s">
        <v>78</v>
      </c>
    </row>
    <row r="321" spans="1:6" ht="12.75">
      <c r="A321" t="s">
        <v>727</v>
      </c>
      <c r="B321">
        <v>11300</v>
      </c>
      <c r="C321" t="s">
        <v>728</v>
      </c>
      <c r="D321" t="s">
        <v>85</v>
      </c>
      <c r="E321" t="s">
        <v>86</v>
      </c>
      <c r="F321" t="s">
        <v>78</v>
      </c>
    </row>
    <row r="322" spans="1:6" ht="12.75">
      <c r="A322" t="s">
        <v>729</v>
      </c>
      <c r="B322">
        <v>11200</v>
      </c>
      <c r="C322" t="s">
        <v>730</v>
      </c>
      <c r="D322" t="s">
        <v>76</v>
      </c>
      <c r="E322" t="s">
        <v>77</v>
      </c>
      <c r="F322" t="s">
        <v>78</v>
      </c>
    </row>
    <row r="323" spans="1:6" ht="12.75">
      <c r="A323" t="s">
        <v>731</v>
      </c>
      <c r="B323">
        <v>11250</v>
      </c>
      <c r="C323" t="s">
        <v>732</v>
      </c>
      <c r="D323" t="s">
        <v>76</v>
      </c>
      <c r="E323" t="s">
        <v>77</v>
      </c>
      <c r="F323" t="s">
        <v>78</v>
      </c>
    </row>
    <row r="324" spans="1:6" ht="12.75">
      <c r="A324" t="s">
        <v>733</v>
      </c>
      <c r="B324">
        <v>11350</v>
      </c>
      <c r="C324" t="s">
        <v>734</v>
      </c>
      <c r="D324" t="s">
        <v>76</v>
      </c>
      <c r="E324" t="s">
        <v>77</v>
      </c>
      <c r="F324" t="s">
        <v>89</v>
      </c>
    </row>
    <row r="325" spans="1:6" ht="12.75">
      <c r="A325" t="s">
        <v>735</v>
      </c>
      <c r="B325">
        <v>11290</v>
      </c>
      <c r="C325" t="s">
        <v>736</v>
      </c>
      <c r="D325" t="s">
        <v>76</v>
      </c>
      <c r="E325" t="s">
        <v>77</v>
      </c>
      <c r="F325" t="s">
        <v>78</v>
      </c>
    </row>
    <row r="326" spans="1:6" ht="12.75">
      <c r="A326" t="s">
        <v>737</v>
      </c>
      <c r="B326">
        <v>11240</v>
      </c>
      <c r="C326" t="s">
        <v>738</v>
      </c>
      <c r="D326" t="s">
        <v>85</v>
      </c>
      <c r="E326" t="s">
        <v>86</v>
      </c>
      <c r="F326" t="s">
        <v>110</v>
      </c>
    </row>
    <row r="327" spans="1:6" ht="12.75">
      <c r="A327" t="s">
        <v>739</v>
      </c>
      <c r="B327">
        <v>11260</v>
      </c>
      <c r="C327" t="s">
        <v>740</v>
      </c>
      <c r="D327" t="s">
        <v>85</v>
      </c>
      <c r="E327" t="s">
        <v>86</v>
      </c>
      <c r="F327" t="s">
        <v>89</v>
      </c>
    </row>
    <row r="328" spans="1:6" ht="12.75">
      <c r="A328" t="s">
        <v>741</v>
      </c>
      <c r="B328">
        <v>11800</v>
      </c>
      <c r="C328" t="s">
        <v>742</v>
      </c>
      <c r="D328" t="s">
        <v>76</v>
      </c>
      <c r="E328" t="s">
        <v>77</v>
      </c>
      <c r="F328" t="s">
        <v>78</v>
      </c>
    </row>
    <row r="329" spans="1:6" ht="12.75">
      <c r="A329" t="s">
        <v>743</v>
      </c>
      <c r="B329">
        <v>11270</v>
      </c>
      <c r="C329" t="s">
        <v>744</v>
      </c>
      <c r="D329" t="s">
        <v>85</v>
      </c>
      <c r="E329" t="s">
        <v>86</v>
      </c>
      <c r="F329" t="s">
        <v>110</v>
      </c>
    </row>
    <row r="330" spans="1:6" ht="12.75">
      <c r="A330" t="s">
        <v>745</v>
      </c>
      <c r="B330">
        <v>11200</v>
      </c>
      <c r="C330" t="s">
        <v>746</v>
      </c>
      <c r="D330" t="s">
        <v>76</v>
      </c>
      <c r="E330" t="s">
        <v>77</v>
      </c>
      <c r="F330" t="s">
        <v>78</v>
      </c>
    </row>
    <row r="331" spans="1:6" ht="12.75">
      <c r="A331" t="s">
        <v>747</v>
      </c>
      <c r="B331">
        <v>11230</v>
      </c>
      <c r="C331" t="s">
        <v>748</v>
      </c>
      <c r="D331" t="s">
        <v>85</v>
      </c>
      <c r="E331" t="s">
        <v>86</v>
      </c>
      <c r="F331" t="s">
        <v>89</v>
      </c>
    </row>
    <row r="332" spans="1:6" ht="12.75">
      <c r="A332" t="s">
        <v>749</v>
      </c>
      <c r="B332">
        <v>11410</v>
      </c>
      <c r="C332" t="s">
        <v>750</v>
      </c>
      <c r="D332" t="s">
        <v>81</v>
      </c>
      <c r="E332" t="s">
        <v>82</v>
      </c>
      <c r="F332" t="s">
        <v>78</v>
      </c>
    </row>
    <row r="333" spans="1:6" ht="12.75">
      <c r="A333" t="s">
        <v>751</v>
      </c>
      <c r="B333">
        <v>11140</v>
      </c>
      <c r="C333" t="s">
        <v>752</v>
      </c>
      <c r="D333" t="s">
        <v>96</v>
      </c>
      <c r="E333" t="s">
        <v>97</v>
      </c>
      <c r="F333" t="s">
        <v>89</v>
      </c>
    </row>
    <row r="334" spans="1:6" ht="12.75">
      <c r="A334" t="s">
        <v>753</v>
      </c>
      <c r="B334">
        <v>11230</v>
      </c>
      <c r="C334" t="s">
        <v>754</v>
      </c>
      <c r="D334" t="s">
        <v>85</v>
      </c>
      <c r="E334" t="s">
        <v>86</v>
      </c>
      <c r="F334" t="s">
        <v>89</v>
      </c>
    </row>
    <row r="335" spans="1:6" ht="12.75">
      <c r="A335" t="s">
        <v>755</v>
      </c>
      <c r="B335">
        <v>11700</v>
      </c>
      <c r="C335" t="s">
        <v>756</v>
      </c>
      <c r="D335" t="s">
        <v>76</v>
      </c>
      <c r="E335" t="s">
        <v>77</v>
      </c>
      <c r="F335" t="s">
        <v>78</v>
      </c>
    </row>
    <row r="336" spans="1:6" ht="12.75">
      <c r="A336" t="s">
        <v>757</v>
      </c>
      <c r="B336">
        <v>11300</v>
      </c>
      <c r="C336" t="s">
        <v>758</v>
      </c>
      <c r="D336" t="s">
        <v>85</v>
      </c>
      <c r="E336" t="s">
        <v>86</v>
      </c>
      <c r="F336" t="s">
        <v>89</v>
      </c>
    </row>
    <row r="337" spans="1:6" ht="12.75">
      <c r="A337" t="s">
        <v>759</v>
      </c>
      <c r="B337">
        <v>11310</v>
      </c>
      <c r="C337" t="s">
        <v>760</v>
      </c>
      <c r="D337" t="s">
        <v>189</v>
      </c>
      <c r="E337" t="s">
        <v>190</v>
      </c>
      <c r="F337" t="s">
        <v>89</v>
      </c>
    </row>
    <row r="338" spans="1:6" ht="12.75">
      <c r="A338" t="s">
        <v>761</v>
      </c>
      <c r="B338">
        <v>11170</v>
      </c>
      <c r="C338" t="s">
        <v>762</v>
      </c>
      <c r="D338" t="s">
        <v>76</v>
      </c>
      <c r="E338" t="s">
        <v>77</v>
      </c>
      <c r="F338" t="s">
        <v>78</v>
      </c>
    </row>
    <row r="339" spans="1:6" ht="12.75">
      <c r="A339" t="s">
        <v>763</v>
      </c>
      <c r="B339">
        <v>11500</v>
      </c>
      <c r="C339" t="s">
        <v>764</v>
      </c>
      <c r="D339" t="s">
        <v>96</v>
      </c>
      <c r="E339" t="s">
        <v>97</v>
      </c>
      <c r="F339" t="s">
        <v>89</v>
      </c>
    </row>
    <row r="340" spans="1:6" ht="12.75">
      <c r="A340" t="s">
        <v>765</v>
      </c>
      <c r="B340">
        <v>11800</v>
      </c>
      <c r="C340" t="s">
        <v>766</v>
      </c>
      <c r="D340" t="s">
        <v>76</v>
      </c>
      <c r="E340" t="s">
        <v>77</v>
      </c>
      <c r="F340" t="s">
        <v>78</v>
      </c>
    </row>
    <row r="341" spans="1:6" ht="12.75">
      <c r="A341" t="s">
        <v>767</v>
      </c>
      <c r="B341">
        <v>11270</v>
      </c>
      <c r="C341" t="s">
        <v>768</v>
      </c>
      <c r="D341" t="s">
        <v>85</v>
      </c>
      <c r="E341" t="s">
        <v>86</v>
      </c>
      <c r="F341" t="s">
        <v>110</v>
      </c>
    </row>
    <row r="342" spans="1:6" ht="12.75">
      <c r="A342" t="s">
        <v>769</v>
      </c>
      <c r="B342">
        <v>11250</v>
      </c>
      <c r="C342" t="s">
        <v>770</v>
      </c>
      <c r="D342" t="s">
        <v>76</v>
      </c>
      <c r="E342" t="s">
        <v>77</v>
      </c>
      <c r="F342" t="s">
        <v>89</v>
      </c>
    </row>
    <row r="343" spans="1:6" ht="12.75">
      <c r="A343" t="s">
        <v>771</v>
      </c>
      <c r="B343">
        <v>11360</v>
      </c>
      <c r="C343" t="s">
        <v>772</v>
      </c>
      <c r="D343" t="s">
        <v>76</v>
      </c>
      <c r="E343" t="s">
        <v>77</v>
      </c>
      <c r="F343" t="s">
        <v>78</v>
      </c>
    </row>
    <row r="344" spans="1:6" ht="12.75">
      <c r="A344" t="s">
        <v>773</v>
      </c>
      <c r="B344">
        <v>11260</v>
      </c>
      <c r="C344" t="s">
        <v>774</v>
      </c>
      <c r="D344" t="s">
        <v>85</v>
      </c>
      <c r="E344" t="s">
        <v>86</v>
      </c>
      <c r="F344" t="s">
        <v>89</v>
      </c>
    </row>
    <row r="345" spans="1:6" ht="12.75">
      <c r="A345" t="s">
        <v>775</v>
      </c>
      <c r="B345">
        <v>11500</v>
      </c>
      <c r="C345" t="s">
        <v>776</v>
      </c>
      <c r="D345" t="s">
        <v>96</v>
      </c>
      <c r="E345" t="s">
        <v>97</v>
      </c>
      <c r="F345" t="s">
        <v>89</v>
      </c>
    </row>
    <row r="346" spans="1:6" ht="12.75">
      <c r="A346" t="s">
        <v>777</v>
      </c>
      <c r="B346">
        <v>11270</v>
      </c>
      <c r="C346" t="s">
        <v>778</v>
      </c>
      <c r="D346" t="s">
        <v>85</v>
      </c>
      <c r="E346" t="s">
        <v>86</v>
      </c>
      <c r="F346" t="s">
        <v>110</v>
      </c>
    </row>
    <row r="347" spans="1:6" ht="12.75">
      <c r="A347" t="s">
        <v>779</v>
      </c>
      <c r="B347">
        <v>11500</v>
      </c>
      <c r="C347" t="s">
        <v>780</v>
      </c>
      <c r="D347" t="s">
        <v>96</v>
      </c>
      <c r="E347" t="s">
        <v>97</v>
      </c>
      <c r="F347" t="s">
        <v>89</v>
      </c>
    </row>
    <row r="348" spans="1:6" ht="12.75">
      <c r="A348" t="s">
        <v>781</v>
      </c>
      <c r="B348">
        <v>11220</v>
      </c>
      <c r="C348" t="s">
        <v>782</v>
      </c>
      <c r="D348" t="s">
        <v>76</v>
      </c>
      <c r="E348" t="s">
        <v>77</v>
      </c>
      <c r="F348" t="s">
        <v>78</v>
      </c>
    </row>
    <row r="349" spans="1:6" ht="12.75">
      <c r="A349" t="s">
        <v>783</v>
      </c>
      <c r="B349">
        <v>11500</v>
      </c>
      <c r="C349" t="s">
        <v>784</v>
      </c>
      <c r="D349" t="s">
        <v>96</v>
      </c>
      <c r="E349" t="s">
        <v>97</v>
      </c>
      <c r="F349" t="s">
        <v>89</v>
      </c>
    </row>
    <row r="350" spans="1:6" ht="12.75">
      <c r="A350" t="s">
        <v>785</v>
      </c>
      <c r="B350">
        <v>11120</v>
      </c>
      <c r="C350" t="s">
        <v>786</v>
      </c>
      <c r="D350" t="s">
        <v>108</v>
      </c>
      <c r="E350" t="s">
        <v>109</v>
      </c>
      <c r="F350" t="s">
        <v>110</v>
      </c>
    </row>
    <row r="351" spans="1:6" ht="12.75">
      <c r="A351" t="s">
        <v>787</v>
      </c>
      <c r="B351">
        <v>11220</v>
      </c>
      <c r="C351" t="s">
        <v>788</v>
      </c>
      <c r="D351" t="s">
        <v>76</v>
      </c>
      <c r="E351" t="s">
        <v>77</v>
      </c>
      <c r="F351" t="s">
        <v>89</v>
      </c>
    </row>
    <row r="352" spans="1:6" ht="12.75">
      <c r="A352" t="s">
        <v>789</v>
      </c>
      <c r="B352">
        <v>11300</v>
      </c>
      <c r="C352" t="s">
        <v>790</v>
      </c>
      <c r="D352" t="s">
        <v>85</v>
      </c>
      <c r="E352" t="s">
        <v>86</v>
      </c>
      <c r="F352" t="s">
        <v>110</v>
      </c>
    </row>
    <row r="353" spans="1:6" ht="12.75">
      <c r="A353" t="s">
        <v>791</v>
      </c>
      <c r="B353">
        <v>11400</v>
      </c>
      <c r="C353" t="s">
        <v>792</v>
      </c>
      <c r="D353" t="s">
        <v>81</v>
      </c>
      <c r="E353" t="s">
        <v>82</v>
      </c>
      <c r="F353" t="s">
        <v>78</v>
      </c>
    </row>
    <row r="354" spans="1:6" ht="12.75">
      <c r="A354" t="s">
        <v>793</v>
      </c>
      <c r="B354">
        <v>11170</v>
      </c>
      <c r="C354" t="s">
        <v>794</v>
      </c>
      <c r="D354" t="s">
        <v>81</v>
      </c>
      <c r="E354" t="s">
        <v>82</v>
      </c>
      <c r="F354" t="s">
        <v>78</v>
      </c>
    </row>
    <row r="355" spans="1:6" ht="12.75">
      <c r="A355" t="s">
        <v>795</v>
      </c>
      <c r="B355">
        <v>11500</v>
      </c>
      <c r="C355" t="s">
        <v>796</v>
      </c>
      <c r="D355" t="s">
        <v>96</v>
      </c>
      <c r="E355" t="s">
        <v>97</v>
      </c>
      <c r="F355" t="s">
        <v>89</v>
      </c>
    </row>
    <row r="356" spans="1:6" ht="12.75">
      <c r="A356" t="s">
        <v>797</v>
      </c>
      <c r="B356">
        <v>11410</v>
      </c>
      <c r="C356" t="s">
        <v>798</v>
      </c>
      <c r="D356" t="s">
        <v>81</v>
      </c>
      <c r="E356" t="s">
        <v>82</v>
      </c>
      <c r="F356" t="s">
        <v>78</v>
      </c>
    </row>
    <row r="357" spans="1:6" ht="12.75">
      <c r="A357" t="s">
        <v>799</v>
      </c>
      <c r="B357">
        <v>11120</v>
      </c>
      <c r="C357" t="s">
        <v>800</v>
      </c>
      <c r="D357" t="s">
        <v>108</v>
      </c>
      <c r="E357" t="s">
        <v>109</v>
      </c>
      <c r="F357" t="s">
        <v>110</v>
      </c>
    </row>
    <row r="358" spans="1:6" ht="12.75">
      <c r="A358" t="s">
        <v>801</v>
      </c>
      <c r="B358">
        <v>11400</v>
      </c>
      <c r="C358" t="s">
        <v>802</v>
      </c>
      <c r="D358" t="s">
        <v>81</v>
      </c>
      <c r="E358" t="s">
        <v>82</v>
      </c>
      <c r="F358" t="s">
        <v>78</v>
      </c>
    </row>
    <row r="359" spans="1:6" ht="12.75">
      <c r="A359" t="s">
        <v>803</v>
      </c>
      <c r="B359">
        <v>11320</v>
      </c>
      <c r="C359" t="s">
        <v>804</v>
      </c>
      <c r="D359" t="s">
        <v>81</v>
      </c>
      <c r="E359" t="s">
        <v>82</v>
      </c>
      <c r="F359" t="s">
        <v>78</v>
      </c>
    </row>
    <row r="360" spans="1:6" ht="12.75">
      <c r="A360" t="s">
        <v>805</v>
      </c>
      <c r="B360">
        <v>11220</v>
      </c>
      <c r="C360" t="s">
        <v>806</v>
      </c>
      <c r="D360" t="s">
        <v>76</v>
      </c>
      <c r="E360" t="s">
        <v>77</v>
      </c>
      <c r="F360" t="s">
        <v>78</v>
      </c>
    </row>
    <row r="361" spans="1:6" ht="12.75">
      <c r="A361" t="s">
        <v>807</v>
      </c>
      <c r="B361">
        <v>11300</v>
      </c>
      <c r="C361" t="s">
        <v>808</v>
      </c>
      <c r="D361" t="s">
        <v>76</v>
      </c>
      <c r="E361" t="s">
        <v>77</v>
      </c>
      <c r="F361" t="s">
        <v>89</v>
      </c>
    </row>
    <row r="362" spans="1:6" ht="12.75">
      <c r="A362" t="s">
        <v>809</v>
      </c>
      <c r="B362">
        <v>11420</v>
      </c>
      <c r="C362" t="s">
        <v>810</v>
      </c>
      <c r="D362" t="s">
        <v>85</v>
      </c>
      <c r="E362" t="s">
        <v>86</v>
      </c>
      <c r="F362" t="s">
        <v>110</v>
      </c>
    </row>
    <row r="363" spans="1:6" ht="12.75">
      <c r="A363" t="s">
        <v>811</v>
      </c>
      <c r="B363">
        <v>11120</v>
      </c>
      <c r="C363" t="s">
        <v>812</v>
      </c>
      <c r="D363" t="s">
        <v>76</v>
      </c>
      <c r="E363" t="s">
        <v>77</v>
      </c>
      <c r="F363" t="s">
        <v>78</v>
      </c>
    </row>
    <row r="364" spans="1:6" ht="12.75">
      <c r="A364" t="s">
        <v>813</v>
      </c>
      <c r="B364">
        <v>11310</v>
      </c>
      <c r="C364" t="s">
        <v>814</v>
      </c>
      <c r="D364" t="s">
        <v>189</v>
      </c>
      <c r="E364" t="s">
        <v>190</v>
      </c>
      <c r="F364" t="s">
        <v>89</v>
      </c>
    </row>
    <row r="365" spans="1:6" ht="12.75">
      <c r="A365" t="s">
        <v>815</v>
      </c>
      <c r="B365">
        <v>11600</v>
      </c>
      <c r="C365" t="s">
        <v>816</v>
      </c>
      <c r="D365" t="s">
        <v>76</v>
      </c>
      <c r="E365" t="s">
        <v>77</v>
      </c>
      <c r="F365" t="s">
        <v>89</v>
      </c>
    </row>
    <row r="366" spans="1:6" ht="12.75">
      <c r="A366" t="s">
        <v>817</v>
      </c>
      <c r="B366">
        <v>11590</v>
      </c>
      <c r="C366" t="s">
        <v>818</v>
      </c>
      <c r="D366" t="s">
        <v>108</v>
      </c>
      <c r="E366" t="s">
        <v>109</v>
      </c>
      <c r="F366" t="s">
        <v>110</v>
      </c>
    </row>
    <row r="367" spans="1:6" ht="12.75">
      <c r="A367" t="s">
        <v>819</v>
      </c>
      <c r="B367">
        <v>11110</v>
      </c>
      <c r="C367" t="s">
        <v>820</v>
      </c>
      <c r="D367" t="s">
        <v>108</v>
      </c>
      <c r="E367" t="s">
        <v>109</v>
      </c>
      <c r="F367" t="s">
        <v>110</v>
      </c>
    </row>
    <row r="368" spans="1:6" ht="12.75">
      <c r="A368" t="s">
        <v>821</v>
      </c>
      <c r="B368">
        <v>11410</v>
      </c>
      <c r="C368" t="s">
        <v>822</v>
      </c>
      <c r="D368" t="s">
        <v>81</v>
      </c>
      <c r="E368" t="s">
        <v>82</v>
      </c>
      <c r="F368" t="s">
        <v>78</v>
      </c>
    </row>
    <row r="369" spans="1:6" ht="12.75">
      <c r="A369" t="s">
        <v>823</v>
      </c>
      <c r="B369">
        <v>11600</v>
      </c>
      <c r="C369" t="s">
        <v>824</v>
      </c>
      <c r="D369" t="s">
        <v>76</v>
      </c>
      <c r="E369" t="s">
        <v>77</v>
      </c>
      <c r="F369" t="s">
        <v>89</v>
      </c>
    </row>
    <row r="370" spans="1:6" ht="12.75">
      <c r="A370" t="s">
        <v>825</v>
      </c>
      <c r="B370">
        <v>11140</v>
      </c>
      <c r="C370" t="s">
        <v>826</v>
      </c>
      <c r="D370" t="s">
        <v>96</v>
      </c>
      <c r="E370" t="s">
        <v>97</v>
      </c>
      <c r="F370" t="s">
        <v>89</v>
      </c>
    </row>
    <row r="371" spans="1:6" ht="12.75">
      <c r="A371" t="s">
        <v>827</v>
      </c>
      <c r="B371">
        <v>11330</v>
      </c>
      <c r="C371" t="s">
        <v>828</v>
      </c>
      <c r="D371" t="s">
        <v>96</v>
      </c>
      <c r="E371" t="s">
        <v>97</v>
      </c>
      <c r="F371" t="s">
        <v>89</v>
      </c>
    </row>
    <row r="372" spans="1:6" ht="12.75">
      <c r="A372" t="s">
        <v>829</v>
      </c>
      <c r="B372">
        <v>11240</v>
      </c>
      <c r="C372" t="s">
        <v>830</v>
      </c>
      <c r="D372" t="s">
        <v>85</v>
      </c>
      <c r="E372" t="s">
        <v>86</v>
      </c>
      <c r="F372" t="s">
        <v>78</v>
      </c>
    </row>
    <row r="373" spans="1:6" ht="12.75">
      <c r="A373" t="s">
        <v>831</v>
      </c>
      <c r="B373">
        <v>11190</v>
      </c>
      <c r="C373" t="s">
        <v>832</v>
      </c>
      <c r="D373" t="s">
        <v>85</v>
      </c>
      <c r="E373" t="s">
        <v>86</v>
      </c>
      <c r="F373" t="s">
        <v>110</v>
      </c>
    </row>
    <row r="374" spans="1:6" ht="12.75">
      <c r="A374" t="s">
        <v>833</v>
      </c>
      <c r="B374">
        <v>11190</v>
      </c>
      <c r="C374" t="s">
        <v>834</v>
      </c>
      <c r="D374" t="s">
        <v>76</v>
      </c>
      <c r="E374" t="s">
        <v>77</v>
      </c>
      <c r="F374" t="s">
        <v>89</v>
      </c>
    </row>
    <row r="375" spans="1:6" ht="12.75">
      <c r="A375" t="s">
        <v>835</v>
      </c>
      <c r="B375">
        <v>11220</v>
      </c>
      <c r="C375" t="s">
        <v>836</v>
      </c>
      <c r="D375" t="s">
        <v>76</v>
      </c>
      <c r="E375" t="s">
        <v>77</v>
      </c>
      <c r="F375" t="s">
        <v>78</v>
      </c>
    </row>
    <row r="376" spans="1:6" ht="12.75">
      <c r="A376" t="s">
        <v>837</v>
      </c>
      <c r="B376">
        <v>11130</v>
      </c>
      <c r="C376" t="s">
        <v>838</v>
      </c>
      <c r="D376" t="s">
        <v>76</v>
      </c>
      <c r="E376" t="s">
        <v>77</v>
      </c>
      <c r="F376" t="s">
        <v>78</v>
      </c>
    </row>
    <row r="377" spans="1:6" ht="12.75">
      <c r="A377" t="s">
        <v>839</v>
      </c>
      <c r="B377">
        <v>11230</v>
      </c>
      <c r="C377" t="s">
        <v>840</v>
      </c>
      <c r="D377" t="s">
        <v>85</v>
      </c>
      <c r="E377" t="s">
        <v>86</v>
      </c>
      <c r="F377" t="s">
        <v>89</v>
      </c>
    </row>
    <row r="378" spans="1:6" ht="12.75">
      <c r="A378" t="s">
        <v>841</v>
      </c>
      <c r="B378">
        <v>11190</v>
      </c>
      <c r="C378" t="s">
        <v>842</v>
      </c>
      <c r="D378" t="s">
        <v>96</v>
      </c>
      <c r="E378" t="s">
        <v>97</v>
      </c>
      <c r="F378" t="s">
        <v>89</v>
      </c>
    </row>
    <row r="379" spans="1:6" ht="12.75">
      <c r="A379" t="s">
        <v>843</v>
      </c>
      <c r="B379">
        <v>11400</v>
      </c>
      <c r="C379" t="s">
        <v>844</v>
      </c>
      <c r="D379" t="s">
        <v>81</v>
      </c>
      <c r="E379" t="s">
        <v>82</v>
      </c>
      <c r="F379" t="s">
        <v>78</v>
      </c>
    </row>
    <row r="380" spans="1:6" ht="12.75">
      <c r="A380" t="s">
        <v>845</v>
      </c>
      <c r="B380">
        <v>11400</v>
      </c>
      <c r="C380" t="s">
        <v>846</v>
      </c>
      <c r="D380" t="s">
        <v>81</v>
      </c>
      <c r="E380" t="s">
        <v>82</v>
      </c>
      <c r="F380" t="s">
        <v>78</v>
      </c>
    </row>
    <row r="381" spans="1:6" ht="12.75">
      <c r="A381" t="s">
        <v>847</v>
      </c>
      <c r="B381">
        <v>11350</v>
      </c>
      <c r="C381" t="s">
        <v>848</v>
      </c>
      <c r="D381" t="s">
        <v>96</v>
      </c>
      <c r="E381" t="s">
        <v>97</v>
      </c>
      <c r="F381" t="s">
        <v>89</v>
      </c>
    </row>
    <row r="382" spans="1:6" ht="12.75">
      <c r="A382" t="s">
        <v>849</v>
      </c>
      <c r="B382">
        <v>11320</v>
      </c>
      <c r="C382" t="s">
        <v>850</v>
      </c>
      <c r="D382" t="s">
        <v>81</v>
      </c>
      <c r="E382" t="s">
        <v>82</v>
      </c>
      <c r="F382" t="s">
        <v>78</v>
      </c>
    </row>
    <row r="383" spans="1:6" ht="12.75">
      <c r="A383" t="s">
        <v>851</v>
      </c>
      <c r="B383">
        <v>11220</v>
      </c>
      <c r="C383" t="s">
        <v>852</v>
      </c>
      <c r="D383" t="s">
        <v>76</v>
      </c>
      <c r="E383" t="s">
        <v>77</v>
      </c>
      <c r="F383" t="s">
        <v>78</v>
      </c>
    </row>
    <row r="384" spans="1:6" ht="12.75">
      <c r="A384" t="s">
        <v>853</v>
      </c>
      <c r="B384">
        <v>11220</v>
      </c>
      <c r="C384" t="s">
        <v>854</v>
      </c>
      <c r="D384" t="s">
        <v>76</v>
      </c>
      <c r="E384" t="s">
        <v>77</v>
      </c>
      <c r="F384" t="s">
        <v>78</v>
      </c>
    </row>
    <row r="385" spans="1:6" ht="12.75">
      <c r="A385" t="s">
        <v>855</v>
      </c>
      <c r="B385">
        <v>11330</v>
      </c>
      <c r="C385" t="s">
        <v>856</v>
      </c>
      <c r="D385" t="s">
        <v>76</v>
      </c>
      <c r="E385" t="s">
        <v>77</v>
      </c>
      <c r="F385" t="s">
        <v>89</v>
      </c>
    </row>
    <row r="386" spans="1:6" ht="12.75">
      <c r="A386" t="s">
        <v>857</v>
      </c>
      <c r="B386">
        <v>11580</v>
      </c>
      <c r="C386" t="s">
        <v>858</v>
      </c>
      <c r="D386" t="s">
        <v>96</v>
      </c>
      <c r="E386" t="s">
        <v>97</v>
      </c>
      <c r="F386" t="s">
        <v>89</v>
      </c>
    </row>
    <row r="387" spans="1:6" ht="12.75">
      <c r="A387" t="s">
        <v>859</v>
      </c>
      <c r="B387">
        <v>11200</v>
      </c>
      <c r="C387" t="s">
        <v>860</v>
      </c>
      <c r="D387" t="s">
        <v>76</v>
      </c>
      <c r="E387" t="s">
        <v>77</v>
      </c>
      <c r="F387" t="s">
        <v>78</v>
      </c>
    </row>
    <row r="388" spans="1:6" ht="12.75">
      <c r="A388" t="s">
        <v>861</v>
      </c>
      <c r="B388">
        <v>11380</v>
      </c>
      <c r="C388" t="s">
        <v>81</v>
      </c>
      <c r="D388" t="s">
        <v>189</v>
      </c>
      <c r="E388" t="s">
        <v>190</v>
      </c>
      <c r="F388" t="s">
        <v>89</v>
      </c>
    </row>
    <row r="389" spans="1:6" ht="12.75">
      <c r="A389" t="s">
        <v>862</v>
      </c>
      <c r="B389">
        <v>11220</v>
      </c>
      <c r="C389" t="s">
        <v>85</v>
      </c>
      <c r="D389" t="s">
        <v>76</v>
      </c>
      <c r="E389" t="s">
        <v>77</v>
      </c>
      <c r="F389" t="s">
        <v>78</v>
      </c>
    </row>
    <row r="390" spans="1:6" ht="12.75">
      <c r="A390" t="s">
        <v>863</v>
      </c>
      <c r="B390">
        <v>11200</v>
      </c>
      <c r="C390" t="s">
        <v>864</v>
      </c>
      <c r="D390" t="s">
        <v>76</v>
      </c>
      <c r="E390" t="s">
        <v>77</v>
      </c>
      <c r="F390" t="s">
        <v>78</v>
      </c>
    </row>
    <row r="391" spans="1:6" ht="12.75">
      <c r="A391" t="s">
        <v>865</v>
      </c>
      <c r="B391">
        <v>11300</v>
      </c>
      <c r="C391" t="s">
        <v>866</v>
      </c>
      <c r="D391" t="s">
        <v>85</v>
      </c>
      <c r="E391" t="s">
        <v>86</v>
      </c>
      <c r="F391" t="s">
        <v>78</v>
      </c>
    </row>
    <row r="392" spans="1:6" ht="12.75">
      <c r="A392" t="s">
        <v>867</v>
      </c>
      <c r="B392">
        <v>11160</v>
      </c>
      <c r="C392" t="s">
        <v>868</v>
      </c>
      <c r="D392" t="s">
        <v>76</v>
      </c>
      <c r="E392" t="s">
        <v>77</v>
      </c>
      <c r="F392" t="s">
        <v>89</v>
      </c>
    </row>
    <row r="393" spans="1:6" ht="12.75">
      <c r="A393" t="s">
        <v>869</v>
      </c>
      <c r="B393">
        <v>11160</v>
      </c>
      <c r="C393" t="s">
        <v>870</v>
      </c>
      <c r="D393" t="s">
        <v>76</v>
      </c>
      <c r="E393" t="s">
        <v>77</v>
      </c>
      <c r="F393" t="s">
        <v>78</v>
      </c>
    </row>
    <row r="394" spans="1:6" ht="12.75">
      <c r="A394" t="s">
        <v>871</v>
      </c>
      <c r="B394">
        <v>11800</v>
      </c>
      <c r="C394" t="s">
        <v>872</v>
      </c>
      <c r="D394" t="s">
        <v>76</v>
      </c>
      <c r="E394" t="s">
        <v>77</v>
      </c>
      <c r="F394" t="s">
        <v>78</v>
      </c>
    </row>
    <row r="395" spans="1:6" ht="12.75">
      <c r="A395" t="s">
        <v>873</v>
      </c>
      <c r="B395">
        <v>11510</v>
      </c>
      <c r="C395" t="s">
        <v>874</v>
      </c>
      <c r="D395" t="s">
        <v>76</v>
      </c>
      <c r="E395" t="s">
        <v>77</v>
      </c>
      <c r="F395" t="s">
        <v>78</v>
      </c>
    </row>
    <row r="396" spans="1:6" ht="12.75">
      <c r="A396" t="s">
        <v>875</v>
      </c>
      <c r="B396">
        <v>11400</v>
      </c>
      <c r="C396" t="s">
        <v>876</v>
      </c>
      <c r="D396" t="s">
        <v>81</v>
      </c>
      <c r="E396" t="s">
        <v>82</v>
      </c>
      <c r="F396" t="s">
        <v>78</v>
      </c>
    </row>
    <row r="397" spans="1:6" ht="12.75">
      <c r="A397" t="s">
        <v>877</v>
      </c>
      <c r="B397">
        <v>11230</v>
      </c>
      <c r="C397" t="s">
        <v>878</v>
      </c>
      <c r="D397" t="s">
        <v>85</v>
      </c>
      <c r="E397" t="s">
        <v>86</v>
      </c>
      <c r="F397" t="s">
        <v>89</v>
      </c>
    </row>
    <row r="398" spans="1:6" ht="12.75">
      <c r="A398" t="s">
        <v>879</v>
      </c>
      <c r="B398">
        <v>11350</v>
      </c>
      <c r="C398" t="s">
        <v>880</v>
      </c>
      <c r="D398" t="s">
        <v>76</v>
      </c>
      <c r="E398" t="s">
        <v>77</v>
      </c>
      <c r="F398" t="s">
        <v>78</v>
      </c>
    </row>
    <row r="399" spans="1:6" ht="12.75">
      <c r="A399" t="s">
        <v>881</v>
      </c>
      <c r="B399">
        <v>11580</v>
      </c>
      <c r="C399" t="s">
        <v>882</v>
      </c>
      <c r="D399" t="s">
        <v>96</v>
      </c>
      <c r="E399" t="s">
        <v>97</v>
      </c>
      <c r="F399" t="s">
        <v>89</v>
      </c>
    </row>
    <row r="400" spans="1:6" ht="12.75">
      <c r="A400" t="s">
        <v>883</v>
      </c>
      <c r="B400">
        <v>11610</v>
      </c>
      <c r="C400" t="s">
        <v>884</v>
      </c>
      <c r="D400" t="s">
        <v>76</v>
      </c>
      <c r="E400" t="s">
        <v>77</v>
      </c>
      <c r="F400" t="s">
        <v>78</v>
      </c>
    </row>
    <row r="401" spans="1:6" ht="12.75">
      <c r="A401" t="s">
        <v>885</v>
      </c>
      <c r="B401">
        <v>11120</v>
      </c>
      <c r="C401" t="s">
        <v>886</v>
      </c>
      <c r="D401" t="s">
        <v>108</v>
      </c>
      <c r="E401" t="s">
        <v>109</v>
      </c>
      <c r="F401" t="s">
        <v>110</v>
      </c>
    </row>
    <row r="402" spans="1:6" ht="12.75">
      <c r="A402" t="s">
        <v>887</v>
      </c>
      <c r="B402">
        <v>11580</v>
      </c>
      <c r="C402" t="s">
        <v>888</v>
      </c>
      <c r="D402" t="s">
        <v>96</v>
      </c>
      <c r="E402" t="s">
        <v>97</v>
      </c>
      <c r="F402" t="s">
        <v>89</v>
      </c>
    </row>
    <row r="403" spans="1:6" ht="12.75">
      <c r="A403" t="s">
        <v>889</v>
      </c>
      <c r="B403">
        <v>11400</v>
      </c>
      <c r="C403" t="s">
        <v>890</v>
      </c>
      <c r="D403" t="s">
        <v>81</v>
      </c>
      <c r="E403" t="s">
        <v>82</v>
      </c>
      <c r="F403" t="s">
        <v>89</v>
      </c>
    </row>
    <row r="404" spans="1:6" ht="12.75">
      <c r="A404" t="s">
        <v>891</v>
      </c>
      <c r="B404">
        <v>11250</v>
      </c>
      <c r="C404" t="s">
        <v>892</v>
      </c>
      <c r="D404" t="s">
        <v>76</v>
      </c>
      <c r="E404" t="s">
        <v>77</v>
      </c>
      <c r="F404" t="s">
        <v>78</v>
      </c>
    </row>
    <row r="405" spans="1:6" ht="12.75">
      <c r="A405" t="s">
        <v>893</v>
      </c>
      <c r="B405">
        <v>11330</v>
      </c>
      <c r="C405" t="s">
        <v>894</v>
      </c>
      <c r="D405" t="s">
        <v>76</v>
      </c>
      <c r="E405" t="s">
        <v>77</v>
      </c>
      <c r="F405" t="s">
        <v>89</v>
      </c>
    </row>
    <row r="406" spans="1:6" ht="12.75">
      <c r="A406" t="s">
        <v>895</v>
      </c>
      <c r="B406">
        <v>11600</v>
      </c>
      <c r="C406" t="s">
        <v>896</v>
      </c>
      <c r="D406" t="s">
        <v>76</v>
      </c>
      <c r="E406" t="s">
        <v>77</v>
      </c>
      <c r="F406" t="s">
        <v>78</v>
      </c>
    </row>
    <row r="407" spans="1:6" ht="12.75">
      <c r="A407" t="s">
        <v>897</v>
      </c>
      <c r="B407">
        <v>11600</v>
      </c>
      <c r="C407" t="s">
        <v>898</v>
      </c>
      <c r="D407" t="s">
        <v>76</v>
      </c>
      <c r="E407" t="s">
        <v>77</v>
      </c>
      <c r="F407" t="s">
        <v>89</v>
      </c>
    </row>
    <row r="408" spans="1:6" ht="12.75">
      <c r="A408" t="s">
        <v>899</v>
      </c>
      <c r="B408">
        <v>11580</v>
      </c>
      <c r="C408" t="s">
        <v>900</v>
      </c>
      <c r="D408" t="s">
        <v>96</v>
      </c>
      <c r="E408" t="s">
        <v>97</v>
      </c>
      <c r="F408" t="s">
        <v>89</v>
      </c>
    </row>
    <row r="409" spans="1:6" ht="12.75">
      <c r="A409" t="s">
        <v>901</v>
      </c>
      <c r="B409">
        <v>11600</v>
      </c>
      <c r="C409" t="s">
        <v>189</v>
      </c>
      <c r="D409" t="s">
        <v>189</v>
      </c>
      <c r="E409" t="s">
        <v>190</v>
      </c>
      <c r="F409" t="s">
        <v>89</v>
      </c>
    </row>
    <row r="410" spans="1:6" ht="12.75">
      <c r="A410" t="s">
        <v>902</v>
      </c>
      <c r="B410">
        <v>11220</v>
      </c>
      <c r="C410" t="s">
        <v>903</v>
      </c>
      <c r="D410" t="s">
        <v>76</v>
      </c>
      <c r="E410" t="s">
        <v>77</v>
      </c>
      <c r="F410" t="s">
        <v>89</v>
      </c>
    </row>
    <row r="411" spans="1:6" ht="12.75">
      <c r="A411" t="s">
        <v>904</v>
      </c>
      <c r="B411">
        <v>11250</v>
      </c>
      <c r="C411" t="s">
        <v>905</v>
      </c>
      <c r="D411" t="s">
        <v>76</v>
      </c>
      <c r="E411" t="s">
        <v>77</v>
      </c>
      <c r="F411" t="s">
        <v>78</v>
      </c>
    </row>
    <row r="412" spans="1:6" ht="12.75">
      <c r="A412" t="s">
        <v>906</v>
      </c>
      <c r="B412">
        <v>11600</v>
      </c>
      <c r="C412" t="s">
        <v>907</v>
      </c>
      <c r="D412" t="s">
        <v>76</v>
      </c>
      <c r="E412" t="s">
        <v>77</v>
      </c>
      <c r="F412" t="s">
        <v>78</v>
      </c>
    </row>
    <row r="413" spans="1:6" ht="12.75">
      <c r="A413" t="s">
        <v>908</v>
      </c>
      <c r="B413">
        <v>11300</v>
      </c>
      <c r="C413" t="s">
        <v>909</v>
      </c>
      <c r="D413" t="s">
        <v>85</v>
      </c>
      <c r="E413" t="s">
        <v>86</v>
      </c>
      <c r="F413" t="s">
        <v>78</v>
      </c>
    </row>
    <row r="414" spans="1:6" ht="12.75">
      <c r="A414" t="s">
        <v>910</v>
      </c>
      <c r="B414">
        <v>11150</v>
      </c>
      <c r="C414" t="s">
        <v>911</v>
      </c>
      <c r="D414" t="s">
        <v>85</v>
      </c>
      <c r="E414" t="s">
        <v>86</v>
      </c>
      <c r="F414" t="s">
        <v>78</v>
      </c>
    </row>
    <row r="415" spans="1:6" ht="12.75">
      <c r="A415" t="s">
        <v>912</v>
      </c>
      <c r="B415">
        <v>11420</v>
      </c>
      <c r="C415" t="s">
        <v>913</v>
      </c>
      <c r="D415" t="s">
        <v>85</v>
      </c>
      <c r="E415" t="s">
        <v>86</v>
      </c>
      <c r="F415" t="s">
        <v>78</v>
      </c>
    </row>
    <row r="416" spans="1:6" ht="12.75">
      <c r="A416" t="s">
        <v>914</v>
      </c>
      <c r="B416">
        <v>11250</v>
      </c>
      <c r="C416" t="s">
        <v>915</v>
      </c>
      <c r="D416" t="s">
        <v>76</v>
      </c>
      <c r="E416" t="s">
        <v>77</v>
      </c>
      <c r="F416" t="s">
        <v>89</v>
      </c>
    </row>
    <row r="417" spans="1:6" ht="12.75">
      <c r="A417" t="s">
        <v>916</v>
      </c>
      <c r="B417">
        <v>11200</v>
      </c>
      <c r="C417" t="s">
        <v>917</v>
      </c>
      <c r="D417" t="s">
        <v>108</v>
      </c>
      <c r="E417" t="s">
        <v>109</v>
      </c>
      <c r="F417" t="s">
        <v>110</v>
      </c>
    </row>
    <row r="418" spans="1:6" ht="12.75">
      <c r="A418" t="s">
        <v>918</v>
      </c>
      <c r="B418">
        <v>11800</v>
      </c>
      <c r="C418" t="s">
        <v>919</v>
      </c>
      <c r="D418" t="s">
        <v>76</v>
      </c>
      <c r="E418" t="s">
        <v>77</v>
      </c>
      <c r="F418" t="s">
        <v>78</v>
      </c>
    </row>
    <row r="419" spans="1:6" ht="12.75">
      <c r="A419" t="s">
        <v>920</v>
      </c>
      <c r="B419">
        <v>11570</v>
      </c>
      <c r="C419" t="s">
        <v>921</v>
      </c>
      <c r="D419" t="s">
        <v>76</v>
      </c>
      <c r="E419" t="s">
        <v>77</v>
      </c>
      <c r="F419" t="s">
        <v>89</v>
      </c>
    </row>
    <row r="420" spans="1:6" ht="12.75">
      <c r="A420" t="s">
        <v>922</v>
      </c>
      <c r="B420">
        <v>11230</v>
      </c>
      <c r="C420" t="s">
        <v>923</v>
      </c>
      <c r="D420" t="s">
        <v>85</v>
      </c>
      <c r="E420" t="s">
        <v>86</v>
      </c>
      <c r="F420" t="s">
        <v>89</v>
      </c>
    </row>
    <row r="421" spans="1:6" ht="12.75">
      <c r="A421" t="s">
        <v>924</v>
      </c>
      <c r="B421">
        <v>11600</v>
      </c>
      <c r="C421" t="s">
        <v>925</v>
      </c>
      <c r="D421" t="s">
        <v>76</v>
      </c>
      <c r="E421" t="s">
        <v>77</v>
      </c>
      <c r="F421" t="s">
        <v>78</v>
      </c>
    </row>
    <row r="422" spans="1:6" ht="12.75">
      <c r="A422" t="s">
        <v>926</v>
      </c>
      <c r="B422">
        <v>11600</v>
      </c>
      <c r="C422" t="s">
        <v>927</v>
      </c>
      <c r="D422" t="s">
        <v>76</v>
      </c>
      <c r="E422" t="s">
        <v>77</v>
      </c>
      <c r="F422" t="s">
        <v>78</v>
      </c>
    </row>
    <row r="423" spans="1:6" ht="12.75">
      <c r="A423" t="s">
        <v>928</v>
      </c>
      <c r="B423">
        <v>11300</v>
      </c>
      <c r="C423" t="s">
        <v>929</v>
      </c>
      <c r="D423" t="s">
        <v>85</v>
      </c>
      <c r="E423" t="s">
        <v>86</v>
      </c>
      <c r="F423" t="s">
        <v>89</v>
      </c>
    </row>
    <row r="424" spans="1:6" ht="12.75">
      <c r="A424" t="s">
        <v>930</v>
      </c>
      <c r="B424">
        <v>11310</v>
      </c>
      <c r="C424" t="s">
        <v>931</v>
      </c>
      <c r="D424" t="s">
        <v>81</v>
      </c>
      <c r="E424" t="s">
        <v>82</v>
      </c>
      <c r="F424" t="s">
        <v>89</v>
      </c>
    </row>
    <row r="425" spans="1:6" ht="12.75">
      <c r="A425" t="s">
        <v>932</v>
      </c>
      <c r="B425">
        <v>11620</v>
      </c>
      <c r="C425" t="s">
        <v>933</v>
      </c>
      <c r="D425" t="s">
        <v>76</v>
      </c>
      <c r="E425" t="s">
        <v>77</v>
      </c>
      <c r="F425" t="s">
        <v>78</v>
      </c>
    </row>
    <row r="426" spans="1:6" ht="12.75">
      <c r="A426" t="s">
        <v>934</v>
      </c>
      <c r="B426">
        <v>11400</v>
      </c>
      <c r="C426" t="s">
        <v>935</v>
      </c>
      <c r="D426" t="s">
        <v>81</v>
      </c>
      <c r="E426" t="s">
        <v>82</v>
      </c>
      <c r="F426" t="s">
        <v>78</v>
      </c>
    </row>
    <row r="427" spans="1:6" ht="12.75">
      <c r="A427" t="s">
        <v>936</v>
      </c>
      <c r="B427">
        <v>11360</v>
      </c>
      <c r="C427" t="s">
        <v>937</v>
      </c>
      <c r="D427" t="s">
        <v>76</v>
      </c>
      <c r="E427" t="s">
        <v>77</v>
      </c>
      <c r="F427" t="s">
        <v>78</v>
      </c>
    </row>
    <row r="428" spans="1:6" ht="12.75">
      <c r="A428" t="s">
        <v>938</v>
      </c>
      <c r="B428">
        <v>11290</v>
      </c>
      <c r="C428" t="s">
        <v>939</v>
      </c>
      <c r="D428" t="s">
        <v>85</v>
      </c>
      <c r="E428" t="s">
        <v>86</v>
      </c>
      <c r="F428" t="s">
        <v>110</v>
      </c>
    </row>
    <row r="429" spans="1:6" ht="12.75">
      <c r="A429" t="s">
        <v>940</v>
      </c>
      <c r="B429">
        <v>11160</v>
      </c>
      <c r="C429" t="s">
        <v>941</v>
      </c>
      <c r="D429" t="s">
        <v>76</v>
      </c>
      <c r="E429" t="s">
        <v>77</v>
      </c>
      <c r="F429" t="s">
        <v>89</v>
      </c>
    </row>
    <row r="430" spans="1:6" ht="12.75">
      <c r="A430" t="s">
        <v>942</v>
      </c>
      <c r="B430">
        <v>11150</v>
      </c>
      <c r="C430" t="s">
        <v>943</v>
      </c>
      <c r="D430" t="s">
        <v>81</v>
      </c>
      <c r="E430" t="s">
        <v>82</v>
      </c>
      <c r="F430" t="s">
        <v>78</v>
      </c>
    </row>
    <row r="431" spans="1:6" ht="12.75">
      <c r="A431" t="s">
        <v>944</v>
      </c>
      <c r="B431">
        <v>11330</v>
      </c>
      <c r="C431" t="s">
        <v>945</v>
      </c>
      <c r="D431" t="s">
        <v>76</v>
      </c>
      <c r="E431" t="s">
        <v>77</v>
      </c>
      <c r="F431" t="s">
        <v>89</v>
      </c>
    </row>
    <row r="432" spans="1:6" ht="12.75">
      <c r="A432" t="s">
        <v>946</v>
      </c>
      <c r="B432">
        <v>11360</v>
      </c>
      <c r="C432" t="s">
        <v>947</v>
      </c>
      <c r="D432" t="s">
        <v>76</v>
      </c>
      <c r="E432" t="s">
        <v>77</v>
      </c>
      <c r="F432" t="s">
        <v>78</v>
      </c>
    </row>
    <row r="433" spans="1:6" ht="12.75">
      <c r="A433" t="s">
        <v>948</v>
      </c>
      <c r="B433">
        <v>11170</v>
      </c>
      <c r="C433" t="s">
        <v>949</v>
      </c>
      <c r="D433" t="s">
        <v>76</v>
      </c>
      <c r="E433" t="s">
        <v>77</v>
      </c>
      <c r="F433" t="s">
        <v>78</v>
      </c>
    </row>
    <row r="434" spans="1:6" ht="12.75">
      <c r="A434" t="s">
        <v>950</v>
      </c>
      <c r="B434">
        <v>11150</v>
      </c>
      <c r="C434" t="s">
        <v>951</v>
      </c>
      <c r="D434" t="s">
        <v>85</v>
      </c>
      <c r="E434" t="s">
        <v>86</v>
      </c>
      <c r="F434" t="s">
        <v>78</v>
      </c>
    </row>
    <row r="435" spans="1:6" ht="12.75">
      <c r="A435" t="s">
        <v>952</v>
      </c>
      <c r="B435">
        <v>11170</v>
      </c>
      <c r="C435" t="s">
        <v>953</v>
      </c>
      <c r="D435" t="s">
        <v>81</v>
      </c>
      <c r="E435" t="s">
        <v>82</v>
      </c>
      <c r="F435" t="s">
        <v>78</v>
      </c>
    </row>
    <row r="436" spans="1:6" ht="12.75">
      <c r="A436" t="s">
        <v>954</v>
      </c>
      <c r="B436">
        <v>11220</v>
      </c>
      <c r="C436" t="s">
        <v>955</v>
      </c>
      <c r="D436" t="s">
        <v>76</v>
      </c>
      <c r="E436" t="s">
        <v>77</v>
      </c>
      <c r="F436" t="s">
        <v>78</v>
      </c>
    </row>
    <row r="437" spans="1:6" ht="12.75">
      <c r="A437" t="s">
        <v>956</v>
      </c>
      <c r="B437">
        <v>11110</v>
      </c>
      <c r="C437" t="s">
        <v>957</v>
      </c>
      <c r="D437" t="s">
        <v>108</v>
      </c>
      <c r="E437" t="s">
        <v>109</v>
      </c>
      <c r="F437" t="s">
        <v>110</v>
      </c>
    </row>
  </sheetData>
  <sheetProtection selectLockedCells="1" selectUnlockedCells="1"/>
  <autoFilter ref="A1:F437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tabSelected="1" zoomScale="106" zoomScaleNormal="106" workbookViewId="0" topLeftCell="A1">
      <selection activeCell="N8" sqref="N8"/>
    </sheetView>
  </sheetViews>
  <sheetFormatPr defaultColWidth="9.140625" defaultRowHeight="14.25" customHeight="1"/>
  <cols>
    <col min="1" max="1" width="30.140625" style="121" customWidth="1"/>
    <col min="2" max="5" width="6.57421875" style="121" customWidth="1"/>
    <col min="6" max="9" width="7.7109375" style="121" customWidth="1"/>
    <col min="10" max="14" width="8.7109375" style="121" customWidth="1"/>
    <col min="15" max="15" width="6.7109375" style="122" customWidth="1"/>
    <col min="16" max="16" width="7.140625" style="122" customWidth="1"/>
    <col min="17" max="17" width="8.7109375" style="123" customWidth="1"/>
    <col min="18" max="241" width="11.421875" style="121" customWidth="1"/>
    <col min="242" max="16384" width="11.00390625" style="0" customWidth="1"/>
  </cols>
  <sheetData>
    <row r="1" spans="1:17" s="122" customFormat="1" ht="21.75" customHeight="1">
      <c r="A1" s="124" t="s">
        <v>958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 t="s">
        <v>959</v>
      </c>
      <c r="O1" s="127"/>
      <c r="P1" s="128"/>
      <c r="Q1" s="123"/>
    </row>
    <row r="2" spans="1:17" s="122" customFormat="1" ht="14.25" customHeight="1">
      <c r="A2" s="129" t="s">
        <v>960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7"/>
      <c r="P2" s="127"/>
      <c r="Q2" s="123"/>
    </row>
    <row r="3" spans="1:17" s="122" customFormat="1" ht="14.25" customHeight="1">
      <c r="A3" s="130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7"/>
      <c r="P3" s="127"/>
      <c r="Q3" s="123"/>
    </row>
    <row r="4" spans="1:17" s="122" customFormat="1" ht="14.25" customHeight="1">
      <c r="A4" s="131" t="s">
        <v>961</v>
      </c>
      <c r="B4" s="125"/>
      <c r="C4" s="132" t="s">
        <v>962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7"/>
      <c r="P4" s="127"/>
      <c r="Q4" s="123"/>
    </row>
    <row r="5" spans="1:17" s="122" customFormat="1" ht="14.25" customHeight="1">
      <c r="A5" s="127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7"/>
      <c r="P5" s="127"/>
      <c r="Q5" s="123"/>
    </row>
    <row r="6" spans="1:256" s="142" customFormat="1" ht="34.5" customHeight="1">
      <c r="A6" s="133" t="s">
        <v>963</v>
      </c>
      <c r="B6" s="134">
        <v>2008</v>
      </c>
      <c r="C6" s="135">
        <v>2009</v>
      </c>
      <c r="D6" s="134">
        <v>2010</v>
      </c>
      <c r="E6" s="134">
        <v>2011</v>
      </c>
      <c r="F6" s="135">
        <v>2012</v>
      </c>
      <c r="G6" s="136">
        <v>2013</v>
      </c>
      <c r="H6" s="135">
        <v>2014</v>
      </c>
      <c r="I6" s="137">
        <v>2015</v>
      </c>
      <c r="J6" s="137">
        <v>2016</v>
      </c>
      <c r="K6" s="137">
        <v>2017</v>
      </c>
      <c r="L6" s="137">
        <v>2018</v>
      </c>
      <c r="M6" s="137">
        <v>2019</v>
      </c>
      <c r="N6" s="138">
        <v>2020</v>
      </c>
      <c r="O6" s="139" t="s">
        <v>55</v>
      </c>
      <c r="P6" s="140" t="s">
        <v>56</v>
      </c>
      <c r="Q6" s="141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16" ht="20.25" customHeight="1">
      <c r="A7" s="143" t="s">
        <v>964</v>
      </c>
      <c r="B7" s="144">
        <v>9.79740693907897</v>
      </c>
      <c r="C7" s="144">
        <v>10.0723761816951</v>
      </c>
      <c r="D7" s="144">
        <v>10.0904483492739</v>
      </c>
      <c r="E7" s="145">
        <v>10.263436179339699</v>
      </c>
      <c r="F7" s="145">
        <v>9.94809824918179</v>
      </c>
      <c r="G7" s="145">
        <v>9.72487687076992</v>
      </c>
      <c r="H7" s="145">
        <v>10.1672492135617</v>
      </c>
      <c r="I7" s="145">
        <v>10.4788217724254</v>
      </c>
      <c r="J7" s="145">
        <v>10.5101839789012</v>
      </c>
      <c r="K7" s="145">
        <v>10.6</v>
      </c>
      <c r="L7" s="145">
        <v>10.5724317625751</v>
      </c>
      <c r="M7" s="146" t="s">
        <v>58</v>
      </c>
      <c r="N7" s="147" t="s">
        <v>58</v>
      </c>
      <c r="O7" s="148"/>
      <c r="P7" s="149"/>
    </row>
    <row r="8" spans="1:16" ht="20.25" customHeight="1">
      <c r="A8" s="150" t="s">
        <v>965</v>
      </c>
      <c r="B8" s="151">
        <v>11</v>
      </c>
      <c r="C8" s="152">
        <v>11</v>
      </c>
      <c r="D8" s="153">
        <v>11</v>
      </c>
      <c r="E8" s="154">
        <v>11</v>
      </c>
      <c r="F8" s="155">
        <v>11</v>
      </c>
      <c r="G8" s="156">
        <v>11</v>
      </c>
      <c r="H8" s="155">
        <v>11</v>
      </c>
      <c r="I8" s="157">
        <v>11</v>
      </c>
      <c r="J8" s="157">
        <v>11</v>
      </c>
      <c r="K8" s="157">
        <v>12</v>
      </c>
      <c r="L8" s="157">
        <v>12</v>
      </c>
      <c r="M8" s="157">
        <v>12</v>
      </c>
      <c r="N8" s="158">
        <v>12</v>
      </c>
      <c r="O8" s="159">
        <v>8</v>
      </c>
      <c r="P8" s="160">
        <v>15</v>
      </c>
    </row>
    <row r="9" spans="1:16" ht="18.75" customHeight="1">
      <c r="A9" s="150" t="s">
        <v>966</v>
      </c>
      <c r="B9" s="151">
        <v>8.35</v>
      </c>
      <c r="C9" s="152">
        <v>9</v>
      </c>
      <c r="D9" s="153">
        <v>9</v>
      </c>
      <c r="E9" s="154">
        <v>9.5</v>
      </c>
      <c r="F9" s="155">
        <v>9</v>
      </c>
      <c r="G9" s="156">
        <v>8.5</v>
      </c>
      <c r="H9" s="155">
        <v>9</v>
      </c>
      <c r="I9" s="157">
        <v>9</v>
      </c>
      <c r="J9" s="157">
        <v>9</v>
      </c>
      <c r="K9" s="157">
        <v>9</v>
      </c>
      <c r="L9" s="157">
        <v>9</v>
      </c>
      <c r="M9" s="157">
        <v>9</v>
      </c>
      <c r="N9" s="158">
        <v>9</v>
      </c>
      <c r="O9" s="159">
        <v>6</v>
      </c>
      <c r="P9" s="160">
        <v>14</v>
      </c>
    </row>
    <row r="10" spans="1:16" ht="22.5" customHeight="1">
      <c r="A10" s="150" t="s">
        <v>967</v>
      </c>
      <c r="B10" s="152" t="s">
        <v>968</v>
      </c>
      <c r="C10" s="152">
        <v>11.5</v>
      </c>
      <c r="D10" s="153">
        <v>11.5</v>
      </c>
      <c r="E10" s="154">
        <v>11.5</v>
      </c>
      <c r="F10" s="155">
        <v>11.5</v>
      </c>
      <c r="G10" s="156">
        <v>11.5</v>
      </c>
      <c r="H10" s="155" t="s">
        <v>968</v>
      </c>
      <c r="I10" s="157" t="s">
        <v>968</v>
      </c>
      <c r="J10" s="157" t="s">
        <v>968</v>
      </c>
      <c r="K10" s="157" t="s">
        <v>968</v>
      </c>
      <c r="L10" s="157"/>
      <c r="M10" s="157" t="s">
        <v>968</v>
      </c>
      <c r="N10" s="158" t="s">
        <v>968</v>
      </c>
      <c r="O10" s="159" t="s">
        <v>968</v>
      </c>
      <c r="P10" s="160" t="s">
        <v>968</v>
      </c>
    </row>
    <row r="11" spans="1:16" ht="28.5" customHeight="1">
      <c r="A11" s="150" t="s">
        <v>969</v>
      </c>
      <c r="B11" s="152">
        <v>14</v>
      </c>
      <c r="C11" s="152">
        <v>14</v>
      </c>
      <c r="D11" s="153">
        <v>14</v>
      </c>
      <c r="E11" s="154">
        <v>15</v>
      </c>
      <c r="F11" s="155">
        <v>14</v>
      </c>
      <c r="G11" s="156">
        <v>14</v>
      </c>
      <c r="H11" s="155">
        <v>14</v>
      </c>
      <c r="I11" s="157">
        <v>14</v>
      </c>
      <c r="J11" s="157">
        <v>14</v>
      </c>
      <c r="K11" s="157">
        <v>14</v>
      </c>
      <c r="L11" s="157">
        <v>14</v>
      </c>
      <c r="M11" s="157">
        <v>14</v>
      </c>
      <c r="N11" s="158">
        <v>13</v>
      </c>
      <c r="O11" s="159">
        <v>8</v>
      </c>
      <c r="P11" s="160">
        <v>18</v>
      </c>
    </row>
    <row r="12" spans="1:16" ht="21" customHeight="1">
      <c r="A12" s="150" t="s">
        <v>970</v>
      </c>
      <c r="B12" s="151">
        <v>10.7</v>
      </c>
      <c r="C12" s="152">
        <v>11</v>
      </c>
      <c r="D12" s="153">
        <v>11.5</v>
      </c>
      <c r="E12" s="154">
        <v>10.5</v>
      </c>
      <c r="F12" s="155">
        <v>10</v>
      </c>
      <c r="G12" s="156">
        <v>10</v>
      </c>
      <c r="H12" s="155">
        <v>10.5</v>
      </c>
      <c r="I12" s="157">
        <v>11</v>
      </c>
      <c r="J12" s="157">
        <v>11</v>
      </c>
      <c r="K12" s="157">
        <v>11</v>
      </c>
      <c r="L12" s="157">
        <v>11</v>
      </c>
      <c r="M12" s="157">
        <v>11</v>
      </c>
      <c r="N12" s="158">
        <v>11</v>
      </c>
      <c r="O12" s="159">
        <v>6</v>
      </c>
      <c r="P12" s="160">
        <v>15</v>
      </c>
    </row>
    <row r="13" spans="1:16" ht="24" customHeight="1">
      <c r="A13" s="150" t="s">
        <v>971</v>
      </c>
      <c r="B13" s="151">
        <v>13</v>
      </c>
      <c r="C13" s="152">
        <v>13</v>
      </c>
      <c r="D13" s="153">
        <v>13</v>
      </c>
      <c r="E13" s="154">
        <v>12.5</v>
      </c>
      <c r="F13" s="155">
        <v>12.5</v>
      </c>
      <c r="G13" s="156">
        <v>12.5</v>
      </c>
      <c r="H13" s="155">
        <v>12.5</v>
      </c>
      <c r="I13" s="157">
        <v>13</v>
      </c>
      <c r="J13" s="157">
        <v>13</v>
      </c>
      <c r="K13" s="157">
        <v>13</v>
      </c>
      <c r="L13" s="157">
        <v>13</v>
      </c>
      <c r="M13" s="157">
        <v>13</v>
      </c>
      <c r="N13" s="158">
        <v>14</v>
      </c>
      <c r="O13" s="159">
        <v>8</v>
      </c>
      <c r="P13" s="160">
        <v>17</v>
      </c>
    </row>
    <row r="14" spans="1:16" ht="20.25" customHeight="1">
      <c r="A14" s="150" t="s">
        <v>972</v>
      </c>
      <c r="B14" s="151">
        <v>10.5</v>
      </c>
      <c r="C14" s="152">
        <v>10.5</v>
      </c>
      <c r="D14" s="153">
        <v>11</v>
      </c>
      <c r="E14" s="154">
        <v>11.5</v>
      </c>
      <c r="F14" s="155">
        <v>11.5</v>
      </c>
      <c r="G14" s="156">
        <v>11.5</v>
      </c>
      <c r="H14" s="155">
        <v>11.5</v>
      </c>
      <c r="I14" s="157">
        <v>12</v>
      </c>
      <c r="J14" s="157">
        <v>12.5</v>
      </c>
      <c r="K14" s="157">
        <v>13</v>
      </c>
      <c r="L14" s="157">
        <v>13</v>
      </c>
      <c r="M14" s="157">
        <v>13</v>
      </c>
      <c r="N14" s="158">
        <v>13</v>
      </c>
      <c r="O14" s="159">
        <v>7</v>
      </c>
      <c r="P14" s="160">
        <v>18</v>
      </c>
    </row>
    <row r="15" spans="1:16" ht="25.5" customHeight="1">
      <c r="A15" s="161" t="s">
        <v>973</v>
      </c>
      <c r="B15" s="151">
        <v>10</v>
      </c>
      <c r="C15" s="152">
        <v>9.5</v>
      </c>
      <c r="D15" s="153">
        <v>9</v>
      </c>
      <c r="E15" s="154">
        <v>9</v>
      </c>
      <c r="F15" s="155">
        <v>9</v>
      </c>
      <c r="G15" s="156">
        <v>9</v>
      </c>
      <c r="H15" s="155">
        <v>10</v>
      </c>
      <c r="I15" s="157">
        <v>11</v>
      </c>
      <c r="J15" s="157">
        <v>11</v>
      </c>
      <c r="K15" s="157">
        <v>11</v>
      </c>
      <c r="L15" s="157">
        <v>12</v>
      </c>
      <c r="M15" s="157">
        <v>12</v>
      </c>
      <c r="N15" s="158">
        <v>12</v>
      </c>
      <c r="O15" s="159">
        <v>7</v>
      </c>
      <c r="P15" s="160">
        <v>15</v>
      </c>
    </row>
    <row r="16" spans="1:16" ht="24" customHeight="1">
      <c r="A16" s="162" t="s">
        <v>974</v>
      </c>
      <c r="B16" s="163">
        <v>11.710629596818</v>
      </c>
      <c r="C16" s="163">
        <v>10.8187346982712</v>
      </c>
      <c r="D16" s="144">
        <v>10.8393313458262</v>
      </c>
      <c r="E16" s="145">
        <v>10.8393313458262</v>
      </c>
      <c r="F16" s="145">
        <v>11.7991641822828</v>
      </c>
      <c r="G16" s="145">
        <v>11.7991641822828</v>
      </c>
      <c r="H16" s="145">
        <v>12.2857751277683</v>
      </c>
      <c r="I16" s="145">
        <v>12.2857751277683</v>
      </c>
      <c r="J16" s="145">
        <v>12.7656915459966</v>
      </c>
      <c r="K16" s="145">
        <v>12.8</v>
      </c>
      <c r="L16" s="145">
        <v>12.7656915459966</v>
      </c>
      <c r="M16" s="145" t="s">
        <v>58</v>
      </c>
      <c r="N16" s="147" t="s">
        <v>58</v>
      </c>
      <c r="O16" s="148"/>
      <c r="P16" s="149"/>
    </row>
    <row r="17" spans="1:16" ht="24" customHeight="1">
      <c r="A17" s="164" t="s">
        <v>975</v>
      </c>
      <c r="B17" s="165">
        <v>12</v>
      </c>
      <c r="C17" s="166">
        <v>11</v>
      </c>
      <c r="D17" s="167">
        <v>11</v>
      </c>
      <c r="E17" s="166">
        <v>11</v>
      </c>
      <c r="F17" s="166">
        <v>12</v>
      </c>
      <c r="G17" s="166">
        <v>12</v>
      </c>
      <c r="H17" s="166">
        <v>12.5</v>
      </c>
      <c r="I17" s="166">
        <v>12.5</v>
      </c>
      <c r="J17" s="166">
        <v>13</v>
      </c>
      <c r="K17" s="166">
        <v>13</v>
      </c>
      <c r="L17" s="166">
        <v>15</v>
      </c>
      <c r="M17" s="166">
        <v>14</v>
      </c>
      <c r="N17" s="168">
        <v>14</v>
      </c>
      <c r="O17" s="159">
        <v>7</v>
      </c>
      <c r="P17" s="160">
        <v>18</v>
      </c>
    </row>
    <row r="18" spans="1:16" ht="24" customHeight="1">
      <c r="A18" s="164" t="s">
        <v>976</v>
      </c>
      <c r="B18" s="166">
        <v>8.6</v>
      </c>
      <c r="C18" s="166">
        <v>8.6</v>
      </c>
      <c r="D18" s="167">
        <v>8.6</v>
      </c>
      <c r="E18" s="166">
        <v>8.6</v>
      </c>
      <c r="F18" s="166">
        <v>9</v>
      </c>
      <c r="G18" s="166">
        <v>9</v>
      </c>
      <c r="H18" s="166">
        <v>9.3</v>
      </c>
      <c r="I18" s="166">
        <v>9.3</v>
      </c>
      <c r="J18" s="166">
        <v>9.5</v>
      </c>
      <c r="K18" s="166">
        <v>9.5</v>
      </c>
      <c r="L18" s="166">
        <v>10</v>
      </c>
      <c r="M18" s="166">
        <v>11</v>
      </c>
      <c r="N18" s="168">
        <v>11</v>
      </c>
      <c r="O18" s="159">
        <v>7</v>
      </c>
      <c r="P18" s="160">
        <v>16</v>
      </c>
    </row>
    <row r="20" ht="14.25" customHeight="1">
      <c r="A20" s="117"/>
    </row>
    <row r="21" ht="14.25" customHeight="1">
      <c r="A21" s="118" t="s">
        <v>64</v>
      </c>
    </row>
    <row r="22" ht="14.25" customHeight="1">
      <c r="A22" s="118" t="s">
        <v>65</v>
      </c>
    </row>
    <row r="23" ht="14.25" customHeight="1">
      <c r="A23" s="118" t="s">
        <v>66</v>
      </c>
    </row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="106" zoomScaleNormal="106" workbookViewId="0" topLeftCell="A1">
      <selection activeCell="B20" sqref="B20"/>
    </sheetView>
  </sheetViews>
  <sheetFormatPr defaultColWidth="9.140625" defaultRowHeight="12.75"/>
  <cols>
    <col min="1" max="1" width="34.57421875" style="0" customWidth="1"/>
    <col min="2" max="2" width="17.8515625" style="0" customWidth="1"/>
    <col min="3" max="3" width="11.7109375" style="0" customWidth="1"/>
    <col min="4" max="4" width="11.8515625" style="0" customWidth="1"/>
    <col min="5" max="5" width="11.00390625" style="0" customWidth="1"/>
    <col min="6" max="6" width="18.140625" style="0" customWidth="1"/>
    <col min="7" max="9" width="11.00390625" style="0" customWidth="1"/>
    <col min="10" max="10" width="18.140625" style="0" customWidth="1"/>
    <col min="11" max="16384" width="11.00390625" style="0" customWidth="1"/>
  </cols>
  <sheetData>
    <row r="1" spans="1:3" ht="18">
      <c r="A1" s="169" t="s">
        <v>977</v>
      </c>
      <c r="B1" s="169"/>
      <c r="C1" s="169"/>
    </row>
    <row r="2" spans="1:3" s="171" customFormat="1" ht="12.75">
      <c r="A2" s="170" t="s">
        <v>978</v>
      </c>
      <c r="B2" s="170"/>
      <c r="C2" s="170"/>
    </row>
    <row r="3" spans="1:3" s="171" customFormat="1" ht="12.75">
      <c r="A3" s="170" t="s">
        <v>979</v>
      </c>
      <c r="B3" s="170"/>
      <c r="C3" s="170"/>
    </row>
    <row r="4" spans="1:3" s="171" customFormat="1" ht="12.75">
      <c r="A4" s="170" t="s">
        <v>980</v>
      </c>
      <c r="B4" s="170"/>
      <c r="C4" s="170"/>
    </row>
    <row r="5" spans="1:3" ht="18">
      <c r="A5" s="169" t="s">
        <v>981</v>
      </c>
      <c r="B5" s="169"/>
      <c r="C5" s="169"/>
    </row>
    <row r="7" ht="22.5" customHeight="1">
      <c r="B7" s="172" t="s">
        <v>982</v>
      </c>
    </row>
    <row r="8" spans="1:10" ht="22.5" customHeight="1">
      <c r="A8" s="173" t="s">
        <v>983</v>
      </c>
      <c r="B8" s="174">
        <v>1586736561.9930975</v>
      </c>
      <c r="J8" s="175"/>
    </row>
    <row r="9" spans="1:2" ht="22.5" customHeight="1">
      <c r="A9" s="173" t="s">
        <v>40</v>
      </c>
      <c r="B9" s="174">
        <v>772359419.9956208</v>
      </c>
    </row>
    <row r="10" spans="1:3" ht="22.5" customHeight="1">
      <c r="A10" s="176" t="s">
        <v>984</v>
      </c>
      <c r="B10" s="177">
        <f>B9/B8</f>
        <v>0.48675970447511546</v>
      </c>
      <c r="C10" s="178" t="s">
        <v>985</v>
      </c>
    </row>
    <row r="11" spans="1:2" ht="22.5" customHeight="1">
      <c r="A11" s="173" t="s">
        <v>986</v>
      </c>
      <c r="B11" s="174">
        <v>1475217271.49</v>
      </c>
    </row>
    <row r="12" spans="1:2" ht="31.5" customHeight="1">
      <c r="A12" s="179" t="s">
        <v>987</v>
      </c>
      <c r="B12" s="174">
        <v>308273963.5</v>
      </c>
    </row>
    <row r="13" spans="1:3" ht="22.5" customHeight="1">
      <c r="A13" s="176" t="s">
        <v>984</v>
      </c>
      <c r="B13" s="180">
        <f>B12/B11</f>
        <v>0.20896851566050126</v>
      </c>
      <c r="C13" s="178" t="s">
        <v>988</v>
      </c>
    </row>
    <row r="14" ht="11.25" customHeight="1"/>
  </sheetData>
  <sheetProtection selectLockedCells="1" selectUnlockedCells="1"/>
  <mergeCells count="5">
    <mergeCell ref="A1:C1"/>
    <mergeCell ref="A2:C2"/>
    <mergeCell ref="A3:C3"/>
    <mergeCell ref="A4:C4"/>
    <mergeCell ref="A5:C5"/>
  </mergeCells>
  <printOptions horizontalCentered="1"/>
  <pageMargins left="0.7479166666666667" right="0.7479166666666667" top="0.6284722222222222" bottom="0.9840277777777777" header="0.4618055555555556" footer="0.5118055555555555"/>
  <pageSetup horizontalDpi="300" verticalDpi="300" orientation="portrait" paperSize="9"/>
  <headerFooter alignWithMargins="0">
    <oddHeader>&amp;C&amp;"Times New Roman,Normal"&amp;12Compensation collective agricole&amp;R&amp;"Times New Roman,Normal"&amp;12Juin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2022-01-11T10:24:00Z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gine_version">
    <vt:lpwstr>1</vt:lpwstr>
  </property>
</Properties>
</file>